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SUB SUMMARIE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AE260" i="1" l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P242" i="1" s="1"/>
  <c r="O181" i="1"/>
  <c r="O242" i="1" s="1"/>
  <c r="N181" i="1"/>
  <c r="N242" i="1" s="1"/>
  <c r="M181" i="1"/>
  <c r="M242" i="1" s="1"/>
  <c r="L181" i="1"/>
  <c r="L242" i="1" s="1"/>
  <c r="K181" i="1"/>
  <c r="K242" i="1" s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P163" i="1" s="1"/>
  <c r="O102" i="1"/>
  <c r="O163" i="1" s="1"/>
  <c r="N102" i="1"/>
  <c r="N163" i="1" s="1"/>
  <c r="M102" i="1"/>
  <c r="M163" i="1" s="1"/>
  <c r="L102" i="1"/>
  <c r="L163" i="1" s="1"/>
  <c r="K102" i="1"/>
  <c r="K163" i="1" s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23" i="1"/>
  <c r="K84" i="1" s="1"/>
  <c r="K10" i="1" l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<sst xmlns="http://schemas.openxmlformats.org/spreadsheetml/2006/main" count="72" uniqueCount="28">
  <si>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</si>
  <si>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</si>
  <si>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</si>
  <si>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</si>
  <si>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</si>
  <si>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</si>
  <si>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</si>
  <si>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</si>
  <si>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</si>
  <si>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</si>
  <si>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</si>
  <si>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</si>
  <si>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</si>
  <si>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</si>
  <si>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</si>
  <si>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</si>
  <si>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</si>
  <si>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</si>
  <si>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</si>
  <si>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</si>
  <si>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</si>
  <si>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601E21050</t>
  </si>
  <si>
    <t>611E00410</t>
  </si>
  <si>
    <t>611E99710</t>
  </si>
  <si>
    <t>605E06020</t>
  </si>
  <si>
    <t>605E05110</t>
  </si>
  <si>
    <t>4" PIPE UNDERDRAIN</t>
  </si>
  <si>
    <t>690E98100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</si>
</sst>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321"/>
  <sheetViews>
    <sheetView showGridLines="0" tabSelected="1" topLeftCell="A43" zoomScale="85" zoomScaleNormal="85" workbookViewId="0">
      <selection activeCell="O33" sqref="O3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7" t="s">
        <v>16</v>
      </c>
      <c r="I1" s="2" t="s">
        <v>15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30"/>
      <c r="AD1" s="30"/>
      <c r="AE1" s="30"/>
    </row>
    <row r="2" spans="1:38" ht="12.75" customHeight="1" x14ac:dyDescent="0.2">
      <c r="D2" s="2"/>
      <c r="E2" s="2"/>
      <c r="F2" s="3"/>
      <c r="G2" s="3" t="s">
        <v>5</v>
      </c>
      <c r="H2" s="37" t="s">
        <v>17</v>
      </c>
      <c r="I2" s="2" t="s">
        <v>6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30"/>
      <c r="AD2" s="30"/>
      <c r="AE2" s="30"/>
    </row>
    <row r="3" spans="1:38" ht="12.75" customHeight="1" x14ac:dyDescent="0.2">
      <c r="D3" s="2"/>
      <c r="E3" s="3"/>
      <c r="F3" s="3"/>
      <c r="G3" s="3"/>
      <c r="H3" s="37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30"/>
      <c r="AD3" s="30"/>
      <c r="AE3" s="30"/>
    </row>
    <row r="4" spans="1:38" ht="12.75" customHeight="1" x14ac:dyDescent="0.2">
      <c r="D4" s="2"/>
      <c r="E4" s="3"/>
      <c r="F4" s="4"/>
      <c r="G4" s="4"/>
      <c r="H4" s="37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30"/>
      <c r="AD4" s="30"/>
      <c r="AE4" s="30"/>
    </row>
    <row r="5" spans="1:38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30"/>
      <c r="AD5" s="30"/>
      <c r="AE5" s="30"/>
    </row>
    <row r="6" spans="1:38" ht="12.75" customHeight="1" thickBot="1" x14ac:dyDescent="0.25"/>
    <row r="7" spans="1:38" ht="12.75" customHeight="1" thickBot="1" x14ac:dyDescent="0.25">
      <c r="B7" s="32" t="s">
        <v>10</v>
      </c>
      <c r="D7" s="38">
        <f>AG7</f>
        <v>290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G7" s="25">
        <v>290</v>
      </c>
      <c r="AH7" s="26" t="s">
        <v>4</v>
      </c>
      <c r="AI7" s="27"/>
      <c r="AJ7" s="27"/>
      <c r="AK7" s="27"/>
      <c r="AL7" s="27"/>
    </row>
    <row r="8" spans="1:38" ht="12.75" customHeight="1" thickBot="1" x14ac:dyDescent="0.25">
      <c r="B8" s="36">
        <v>290</v>
      </c>
      <c r="D8" s="39" t="s">
        <v>8</v>
      </c>
      <c r="E8" s="39"/>
      <c r="F8" s="39"/>
      <c r="G8" s="39"/>
      <c r="H8" s="39"/>
      <c r="I8" s="39"/>
      <c r="J8" s="39"/>
      <c r="K8" s="31" t="s">
        <v>21</v>
      </c>
      <c r="L8" s="31" t="s">
        <v>24</v>
      </c>
      <c r="M8" s="31" t="s">
        <v>25</v>
      </c>
      <c r="N8" s="31" t="s">
        <v>27</v>
      </c>
      <c r="O8" s="31" t="s">
        <v>22</v>
      </c>
      <c r="P8" s="31" t="s">
        <v>23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38" ht="12.75" customHeight="1" thickBot="1" x14ac:dyDescent="0.25">
      <c r="D9" s="40" t="s">
        <v>9</v>
      </c>
      <c r="E9" s="40"/>
      <c r="F9" s="40"/>
      <c r="G9" s="40"/>
      <c r="H9" s="40"/>
      <c r="I9" s="40"/>
      <c r="J9" s="40"/>
      <c r="K9" s="24"/>
      <c r="L9" s="24"/>
      <c r="M9" s="24"/>
      <c r="N9" s="24" t="s">
        <v>26</v>
      </c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38" ht="12.75" customHeight="1" x14ac:dyDescent="0.2">
      <c r="B10" s="64" t="s">
        <v>11</v>
      </c>
      <c r="D10" s="41" t="s">
        <v>20</v>
      </c>
      <c r="E10" s="41" t="s">
        <v>0</v>
      </c>
      <c r="F10" s="44" t="s">
        <v>1</v>
      </c>
      <c r="G10" s="45"/>
      <c r="H10" s="45"/>
      <c r="I10" s="45"/>
      <c r="J10" s="46"/>
      <c r="K10" s="8" t="str">
        <f t="shared" ref="K10:AE10" si="0">IF(OR(TRIM(K8)=0,TRIM(K8)=""),"",IF(IFERROR(TRIM(INDEX(QryItemNamed,MATCH(TRIM(K8),ITEM,0),2)),"")="Y","SPECIAL",LEFT(IFERROR(TRIM(INDEX(ITEM,MATCH(TRIM(K8),ITEM,0))),""),3)))</f>
        <v>601</v>
      </c>
      <c r="L10" s="9" t="str">
        <f t="shared" si="0"/>
        <v>605</v>
      </c>
      <c r="M10" s="9" t="str">
        <f t="shared" si="0"/>
        <v>605</v>
      </c>
      <c r="N10" s="9" t="str">
        <f t="shared" si="0"/>
        <v>SPECIAL</v>
      </c>
      <c r="O10" s="9" t="str">
        <f t="shared" si="0"/>
        <v>611</v>
      </c>
      <c r="P10" s="9" t="str">
        <f t="shared" si="0"/>
        <v>611</v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  <c r="U10" s="9" t="str">
        <f t="shared" si="0"/>
        <v/>
      </c>
      <c r="V10" s="9" t="str">
        <f t="shared" si="0"/>
        <v/>
      </c>
      <c r="W10" s="9" t="str">
        <f t="shared" si="0"/>
        <v/>
      </c>
      <c r="X10" s="9" t="str">
        <f t="shared" si="0"/>
        <v/>
      </c>
      <c r="Y10" s="9" t="str">
        <f t="shared" si="0"/>
        <v/>
      </c>
      <c r="Z10" s="9" t="str">
        <f t="shared" si="0"/>
        <v/>
      </c>
      <c r="AA10" s="9" t="str">
        <f t="shared" si="0"/>
        <v/>
      </c>
      <c r="AB10" s="9" t="str">
        <f t="shared" si="0"/>
        <v/>
      </c>
      <c r="AC10" s="9" t="str">
        <f t="shared" si="0"/>
        <v/>
      </c>
      <c r="AD10" s="9" t="str">
        <f t="shared" si="0"/>
        <v/>
      </c>
      <c r="AE10" s="9" t="str">
        <f t="shared" si="0"/>
        <v/>
      </c>
    </row>
    <row r="11" spans="1:38" ht="12.75" customHeight="1" x14ac:dyDescent="0.2">
      <c r="B11" s="65"/>
      <c r="D11" s="42"/>
      <c r="E11" s="42"/>
      <c r="F11" s="47"/>
      <c r="G11" s="48"/>
      <c r="H11" s="48"/>
      <c r="I11" s="48"/>
      <c r="J11" s="49"/>
      <c r="K11" s="53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TIED CONCRETE BLOCK MAT, TYPE 1</v>
      </c>
      <c r="L11" s="54" t="str">
        <f t="shared" si="1"/>
        <v>4" BASE PIPE UNDERDRAINS WITH GEOTEXTILE FABRIC</v>
      </c>
      <c r="M11" s="54" t="str">
        <f t="shared" si="1"/>
        <v>4" SHALLOW PIPE UNDERDRAINS WITH GEOTEXTILE FABRIC</v>
      </c>
      <c r="N11" s="54" t="str">
        <f t="shared" si="1"/>
        <v>4" PIPE UNDERDRAIN</v>
      </c>
      <c r="O11" s="54" t="str">
        <f t="shared" si="1"/>
        <v>4" CONDUIT, TYPE F FOR UNDERDRAIN OUTLET</v>
      </c>
      <c r="P11" s="54" t="str">
        <f t="shared" si="1"/>
        <v>PRECAST REINFORCED CONCRETE OUTLET</v>
      </c>
      <c r="Q11" s="54" t="str">
        <f t="shared" si="1"/>
        <v/>
      </c>
      <c r="R11" s="54" t="str">
        <f t="shared" si="1"/>
        <v/>
      </c>
      <c r="S11" s="54" t="str">
        <f t="shared" si="1"/>
        <v/>
      </c>
      <c r="T11" s="54" t="str">
        <f t="shared" si="1"/>
        <v/>
      </c>
      <c r="U11" s="54" t="str">
        <f t="shared" si="1"/>
        <v/>
      </c>
      <c r="V11" s="54" t="str">
        <f t="shared" si="1"/>
        <v/>
      </c>
      <c r="W11" s="54" t="str">
        <f t="shared" si="1"/>
        <v/>
      </c>
      <c r="X11" s="54" t="str">
        <f t="shared" si="1"/>
        <v/>
      </c>
      <c r="Y11" s="54" t="str">
        <f t="shared" si="1"/>
        <v/>
      </c>
      <c r="Z11" s="54" t="str">
        <f t="shared" si="1"/>
        <v/>
      </c>
      <c r="AA11" s="54" t="str">
        <f t="shared" si="1"/>
        <v/>
      </c>
      <c r="AB11" s="54" t="str">
        <f t="shared" si="1"/>
        <v/>
      </c>
      <c r="AC11" s="54" t="str">
        <f t="shared" si="1"/>
        <v/>
      </c>
      <c r="AD11" s="54" t="str">
        <f t="shared" si="1"/>
        <v/>
      </c>
      <c r="AE11" s="54" t="str">
        <f t="shared" si="1"/>
        <v/>
      </c>
    </row>
    <row r="12" spans="1:38" ht="12.75" customHeight="1" x14ac:dyDescent="0.2">
      <c r="B12" s="65"/>
      <c r="D12" s="42"/>
      <c r="E12" s="42"/>
      <c r="F12" s="47"/>
      <c r="G12" s="48"/>
      <c r="H12" s="48"/>
      <c r="I12" s="48"/>
      <c r="J12" s="49"/>
      <c r="K12" s="53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</row>
    <row r="13" spans="1:38" ht="12.75" customHeight="1" x14ac:dyDescent="0.2">
      <c r="B13" s="65"/>
      <c r="D13" s="42"/>
      <c r="E13" s="42"/>
      <c r="F13" s="47"/>
      <c r="G13" s="48"/>
      <c r="H13" s="48"/>
      <c r="I13" s="48"/>
      <c r="J13" s="49"/>
      <c r="K13" s="53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</row>
    <row r="14" spans="1:38" ht="12.75" customHeight="1" x14ac:dyDescent="0.2">
      <c r="B14" s="65"/>
      <c r="D14" s="42"/>
      <c r="E14" s="42"/>
      <c r="F14" s="47"/>
      <c r="G14" s="48"/>
      <c r="H14" s="48"/>
      <c r="I14" s="48"/>
      <c r="J14" s="49"/>
      <c r="K14" s="53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</row>
    <row r="15" spans="1:38" ht="12.75" customHeight="1" x14ac:dyDescent="0.2">
      <c r="B15" s="65"/>
      <c r="D15" s="42"/>
      <c r="E15" s="42"/>
      <c r="F15" s="47"/>
      <c r="G15" s="48"/>
      <c r="H15" s="48"/>
      <c r="I15" s="48"/>
      <c r="J15" s="49"/>
      <c r="K15" s="53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</row>
    <row r="16" spans="1:38" ht="12.75" customHeight="1" x14ac:dyDescent="0.2">
      <c r="B16" s="65"/>
      <c r="D16" s="42"/>
      <c r="E16" s="42"/>
      <c r="F16" s="47"/>
      <c r="G16" s="48"/>
      <c r="H16" s="48"/>
      <c r="I16" s="48"/>
      <c r="J16" s="49"/>
      <c r="K16" s="53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</row>
    <row r="17" spans="2:31" ht="12.75" customHeight="1" x14ac:dyDescent="0.2">
      <c r="B17" s="65"/>
      <c r="D17" s="42"/>
      <c r="E17" s="42"/>
      <c r="F17" s="47"/>
      <c r="G17" s="48"/>
      <c r="H17" s="48"/>
      <c r="I17" s="48"/>
      <c r="J17" s="49"/>
      <c r="K17" s="53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</row>
    <row r="18" spans="2:31" ht="12.75" customHeight="1" x14ac:dyDescent="0.2">
      <c r="B18" s="65"/>
      <c r="D18" s="42"/>
      <c r="E18" s="42"/>
      <c r="F18" s="47"/>
      <c r="G18" s="48"/>
      <c r="H18" s="48"/>
      <c r="I18" s="48"/>
      <c r="J18" s="49"/>
      <c r="K18" s="53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</row>
    <row r="19" spans="2:31" ht="12.75" customHeight="1" x14ac:dyDescent="0.2">
      <c r="B19" s="65"/>
      <c r="D19" s="42"/>
      <c r="E19" s="42"/>
      <c r="F19" s="47"/>
      <c r="G19" s="48"/>
      <c r="H19" s="48"/>
      <c r="I19" s="48"/>
      <c r="J19" s="49"/>
      <c r="K19" s="53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</row>
    <row r="20" spans="2:31" ht="12.75" customHeight="1" x14ac:dyDescent="0.2">
      <c r="B20" s="65"/>
      <c r="D20" s="42"/>
      <c r="E20" s="42"/>
      <c r="F20" s="47"/>
      <c r="G20" s="48"/>
      <c r="H20" s="48"/>
      <c r="I20" s="48"/>
      <c r="J20" s="49"/>
      <c r="K20" s="53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</row>
    <row r="21" spans="2:31" ht="12.75" customHeight="1" x14ac:dyDescent="0.2">
      <c r="B21" s="65"/>
      <c r="D21" s="42"/>
      <c r="E21" s="42"/>
      <c r="F21" s="47"/>
      <c r="G21" s="48"/>
      <c r="H21" s="48"/>
      <c r="I21" s="48"/>
      <c r="J21" s="49"/>
      <c r="K21" s="53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</row>
    <row r="22" spans="2:31" ht="12.75" customHeight="1" x14ac:dyDescent="0.2">
      <c r="B22" s="65"/>
      <c r="D22" s="42"/>
      <c r="E22" s="42"/>
      <c r="F22" s="47"/>
      <c r="G22" s="48"/>
      <c r="H22" s="48"/>
      <c r="I22" s="48"/>
      <c r="J22" s="49"/>
      <c r="K22" s="53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</row>
    <row r="23" spans="2:31" ht="12.75" customHeight="1" thickBot="1" x14ac:dyDescent="0.25">
      <c r="B23" s="66"/>
      <c r="D23" s="43"/>
      <c r="E23" s="43"/>
      <c r="F23" s="50"/>
      <c r="G23" s="51"/>
      <c r="H23" s="51"/>
      <c r="I23" s="51"/>
      <c r="J23" s="52"/>
      <c r="K23" s="10" t="str">
        <f t="shared" ref="K23:AE23" si="2">IF(OR(TRIM(K8)=0,TRIM(K8)=""),"",IF(IFERROR(TRIM(INDEX(QryItemNamed,MATCH(TRIM(K8),ITEM,0),3)),"")="LS","",IFERROR(TRIM(INDEX(QryItemNamed,MATCH(TRIM(K8),ITEM,0),3)),"")))</f>
        <v>SY</v>
      </c>
      <c r="L23" s="11" t="str">
        <f t="shared" si="2"/>
        <v>FT</v>
      </c>
      <c r="M23" s="11" t="str">
        <f t="shared" si="2"/>
        <v>FT</v>
      </c>
      <c r="N23" s="11" t="str">
        <f t="shared" si="2"/>
        <v>FT</v>
      </c>
      <c r="O23" s="11" t="str">
        <f t="shared" si="2"/>
        <v>FT</v>
      </c>
      <c r="P23" s="11" t="str">
        <f t="shared" si="2"/>
        <v>EACH</v>
      </c>
      <c r="Q23" s="11" t="str">
        <f t="shared" si="2"/>
        <v/>
      </c>
      <c r="R23" s="11" t="str">
        <f t="shared" si="2"/>
        <v/>
      </c>
      <c r="S23" s="11" t="str">
        <f t="shared" si="2"/>
        <v/>
      </c>
      <c r="T23" s="11" t="str">
        <f t="shared" si="2"/>
        <v/>
      </c>
      <c r="U23" s="11" t="str">
        <f t="shared" si="2"/>
        <v/>
      </c>
      <c r="V23" s="11" t="str">
        <f t="shared" si="2"/>
        <v/>
      </c>
      <c r="W23" s="11" t="str">
        <f t="shared" si="2"/>
        <v/>
      </c>
      <c r="X23" s="11" t="str">
        <f t="shared" si="2"/>
        <v/>
      </c>
      <c r="Y23" s="11" t="str">
        <f t="shared" si="2"/>
        <v/>
      </c>
      <c r="Z23" s="11" t="str">
        <f t="shared" si="2"/>
        <v/>
      </c>
      <c r="AA23" s="11" t="str">
        <f t="shared" si="2"/>
        <v/>
      </c>
      <c r="AB23" s="11" t="str">
        <f t="shared" si="2"/>
        <v/>
      </c>
      <c r="AC23" s="11" t="str">
        <f t="shared" si="2"/>
        <v/>
      </c>
      <c r="AD23" s="11" t="str">
        <f t="shared" si="2"/>
        <v/>
      </c>
      <c r="AE23" s="11" t="str">
        <f t="shared" si="2"/>
        <v/>
      </c>
    </row>
    <row r="24" spans="2:31" ht="12.75" customHeight="1" x14ac:dyDescent="0.2">
      <c r="B24" s="33">
        <v>1</v>
      </c>
      <c r="D24" s="12"/>
      <c r="E24" s="12"/>
      <c r="F24" s="13"/>
      <c r="G24" s="14"/>
      <c r="H24" s="15" t="s">
        <v>2</v>
      </c>
      <c r="I24" s="13"/>
      <c r="J24" s="16"/>
      <c r="K24" s="14">
        <v>6</v>
      </c>
      <c r="L24" s="15">
        <v>5990</v>
      </c>
      <c r="M24" s="15">
        <v>4968</v>
      </c>
      <c r="N24" s="15">
        <v>225</v>
      </c>
      <c r="O24" s="15">
        <v>512</v>
      </c>
      <c r="P24" s="15">
        <v>3</v>
      </c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2:31" ht="12.75" customHeight="1" x14ac:dyDescent="0.2">
      <c r="B25" s="34"/>
      <c r="D25" s="17"/>
      <c r="E25" s="17"/>
      <c r="F25" s="18"/>
      <c r="G25" s="19"/>
      <c r="H25" s="20"/>
      <c r="I25" s="18"/>
      <c r="J25" s="21"/>
      <c r="K25" s="19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2:31" ht="12.75" customHeight="1" x14ac:dyDescent="0.2">
      <c r="B26" s="34"/>
      <c r="D26" s="17"/>
      <c r="E26" s="17"/>
      <c r="F26" s="18"/>
      <c r="G26" s="19"/>
      <c r="H26" s="20"/>
      <c r="I26" s="18"/>
      <c r="J26" s="21"/>
      <c r="K26" s="19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2:31" ht="12.75" customHeight="1" x14ac:dyDescent="0.2">
      <c r="B27" s="34"/>
      <c r="D27" s="17"/>
      <c r="E27" s="17"/>
      <c r="F27" s="18"/>
      <c r="G27" s="19"/>
      <c r="H27" s="20"/>
      <c r="I27" s="18"/>
      <c r="J27" s="21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2:31" ht="12.75" customHeight="1" x14ac:dyDescent="0.2">
      <c r="B28" s="34"/>
      <c r="D28" s="17"/>
      <c r="E28" s="17"/>
      <c r="F28" s="18"/>
      <c r="G28" s="19"/>
      <c r="H28" s="20"/>
      <c r="I28" s="18"/>
      <c r="J28" s="21"/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2:31" ht="12.75" customHeight="1" x14ac:dyDescent="0.2">
      <c r="B29" s="34"/>
      <c r="D29" s="17"/>
      <c r="E29" s="17"/>
      <c r="F29" s="18"/>
      <c r="G29" s="19"/>
      <c r="H29" s="20"/>
      <c r="I29" s="18"/>
      <c r="J29" s="21"/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2:31" ht="12.75" customHeight="1" x14ac:dyDescent="0.2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2:31" ht="12.75" customHeight="1" x14ac:dyDescent="0.2">
      <c r="B31" s="34"/>
      <c r="D31" s="17"/>
      <c r="E31" s="17"/>
      <c r="F31" s="18"/>
      <c r="G31" s="19"/>
      <c r="H31" s="20"/>
      <c r="I31" s="1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2:31" ht="12.75" customHeight="1" x14ac:dyDescent="0.2">
      <c r="B32" s="34"/>
      <c r="D32" s="17"/>
      <c r="E32" s="17"/>
      <c r="F32" s="18"/>
      <c r="G32" s="19"/>
      <c r="H32" s="20"/>
      <c r="I32" s="1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2:31" ht="12.75" customHeight="1" x14ac:dyDescent="0.2">
      <c r="B33" s="34"/>
      <c r="D33" s="17"/>
      <c r="E33" s="17"/>
      <c r="F33" s="18"/>
      <c r="G33" s="19"/>
      <c r="H33" s="20"/>
      <c r="I33" s="1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2:31" ht="12.75" customHeight="1" x14ac:dyDescent="0.2">
      <c r="B34" s="34"/>
      <c r="D34" s="17"/>
      <c r="E34" s="17"/>
      <c r="F34" s="18"/>
      <c r="G34" s="19"/>
      <c r="H34" s="20"/>
      <c r="I34" s="1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2:31" ht="12.75" customHeight="1" x14ac:dyDescent="0.2">
      <c r="B35" s="34"/>
      <c r="D35" s="17"/>
      <c r="E35" s="17"/>
      <c r="F35" s="18"/>
      <c r="G35" s="19"/>
      <c r="H35" s="20"/>
      <c r="I35" s="1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2:31" ht="12.75" customHeight="1" x14ac:dyDescent="0.2">
      <c r="B36" s="34"/>
      <c r="D36" s="17"/>
      <c r="E36" s="17"/>
      <c r="F36" s="18"/>
      <c r="G36" s="19"/>
      <c r="H36" s="20"/>
      <c r="I36" s="1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2:31" ht="12.75" customHeight="1" x14ac:dyDescent="0.2">
      <c r="B37" s="34"/>
      <c r="D37" s="17"/>
      <c r="E37" s="17"/>
      <c r="F37" s="18"/>
      <c r="G37" s="19"/>
      <c r="H37" s="20"/>
      <c r="I37" s="1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 ht="12.75" customHeight="1" x14ac:dyDescent="0.2">
      <c r="B38" s="34"/>
      <c r="D38" s="17"/>
      <c r="E38" s="17"/>
      <c r="F38" s="18"/>
      <c r="G38" s="19"/>
      <c r="H38" s="20"/>
      <c r="I38" s="1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 ht="12.75" customHeight="1" x14ac:dyDescent="0.2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 ht="12.75" customHeight="1" x14ac:dyDescent="0.2">
      <c r="B40" s="34"/>
      <c r="D40" s="17"/>
      <c r="E40" s="17"/>
      <c r="F40" s="18"/>
      <c r="G40" s="19"/>
      <c r="H40" s="20"/>
      <c r="I40" s="1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 ht="12.75" customHeight="1" x14ac:dyDescent="0.2">
      <c r="B41" s="34"/>
      <c r="D41" s="17"/>
      <c r="E41" s="17"/>
      <c r="F41" s="18"/>
      <c r="G41" s="19"/>
      <c r="H41" s="20"/>
      <c r="I41" s="18"/>
      <c r="J41" s="21"/>
      <c r="K41" s="19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 ht="12.75" customHeight="1" x14ac:dyDescent="0.2">
      <c r="B42" s="34"/>
      <c r="D42" s="17"/>
      <c r="E42" s="17"/>
      <c r="F42" s="18"/>
      <c r="G42" s="19"/>
      <c r="H42" s="20"/>
      <c r="I42" s="18"/>
      <c r="J42" s="21"/>
      <c r="K42" s="19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12.75" customHeight="1" x14ac:dyDescent="0.2">
      <c r="B43" s="34"/>
      <c r="D43" s="17"/>
      <c r="E43" s="17"/>
      <c r="F43" s="18"/>
      <c r="G43" s="19"/>
      <c r="H43" s="20"/>
      <c r="I43" s="18"/>
      <c r="J43" s="21"/>
      <c r="K43" s="19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spans="2:31" ht="12.75" customHeight="1" x14ac:dyDescent="0.2">
      <c r="B44" s="34"/>
      <c r="D44" s="17"/>
      <c r="E44" s="17"/>
      <c r="F44" s="18"/>
      <c r="G44" s="19"/>
      <c r="H44" s="20"/>
      <c r="I44" s="18"/>
      <c r="J44" s="21"/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spans="2:31" ht="12.75" customHeight="1" x14ac:dyDescent="0.2">
      <c r="B45" s="34"/>
      <c r="D45" s="17"/>
      <c r="E45" s="17"/>
      <c r="F45" s="18"/>
      <c r="G45" s="19"/>
      <c r="H45" s="20"/>
      <c r="I45" s="18"/>
      <c r="J45" s="21"/>
      <c r="K45" s="19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  <row r="46" spans="2:31" ht="12.75" customHeight="1" x14ac:dyDescent="0.2">
      <c r="B46" s="34"/>
      <c r="D46" s="17"/>
      <c r="E46" s="17"/>
      <c r="F46" s="18"/>
      <c r="G46" s="19"/>
      <c r="H46" s="20"/>
      <c r="I46" s="18"/>
      <c r="J46" s="21"/>
      <c r="K46" s="19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</row>
    <row r="47" spans="2:31" ht="12.75" customHeight="1" x14ac:dyDescent="0.2">
      <c r="B47" s="34"/>
      <c r="D47" s="17"/>
      <c r="E47" s="17"/>
      <c r="F47" s="18"/>
      <c r="G47" s="19"/>
      <c r="H47" s="20"/>
      <c r="I47" s="18"/>
      <c r="J47" s="21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</row>
    <row r="48" spans="2:31" ht="12.75" customHeight="1" x14ac:dyDescent="0.2">
      <c r="B48" s="34"/>
      <c r="D48" s="17"/>
      <c r="E48" s="17"/>
      <c r="F48" s="18"/>
      <c r="G48" s="19"/>
      <c r="H48" s="20"/>
      <c r="I48" s="18"/>
      <c r="J48" s="21"/>
      <c r="K48" s="19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</row>
    <row r="49" spans="2:31" ht="12.75" customHeight="1" x14ac:dyDescent="0.2">
      <c r="B49" s="34"/>
      <c r="D49" s="17"/>
      <c r="E49" s="17"/>
      <c r="F49" s="18"/>
      <c r="G49" s="19"/>
      <c r="H49" s="20"/>
      <c r="I49" s="18"/>
      <c r="J49" s="21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</row>
    <row r="50" spans="2:31" ht="12.75" customHeight="1" x14ac:dyDescent="0.2">
      <c r="B50" s="34"/>
      <c r="D50" s="17"/>
      <c r="E50" s="17"/>
      <c r="F50" s="18"/>
      <c r="G50" s="19"/>
      <c r="H50" s="20"/>
      <c r="I50" s="18"/>
      <c r="J50" s="21"/>
      <c r="K50" s="19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 ht="12.75" customHeight="1" x14ac:dyDescent="0.2">
      <c r="B51" s="34"/>
      <c r="D51" s="17"/>
      <c r="E51" s="17"/>
      <c r="F51" s="18"/>
      <c r="G51" s="19"/>
      <c r="H51" s="20"/>
      <c r="I51" s="18"/>
      <c r="J51" s="21"/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 ht="12.75" customHeight="1" x14ac:dyDescent="0.2">
      <c r="B52" s="34"/>
      <c r="D52" s="17"/>
      <c r="E52" s="17"/>
      <c r="F52" s="18"/>
      <c r="G52" s="19"/>
      <c r="H52" s="20"/>
      <c r="I52" s="18"/>
      <c r="J52" s="21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 ht="12.75" customHeight="1" x14ac:dyDescent="0.2">
      <c r="B53" s="34"/>
      <c r="D53" s="17"/>
      <c r="E53" s="17"/>
      <c r="F53" s="18"/>
      <c r="G53" s="19"/>
      <c r="H53" s="20"/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 ht="12.75" customHeight="1" x14ac:dyDescent="0.2">
      <c r="B54" s="34"/>
      <c r="D54" s="17"/>
      <c r="E54" s="17"/>
      <c r="F54" s="18"/>
      <c r="G54" s="19"/>
      <c r="H54" s="20"/>
      <c r="I54" s="18"/>
      <c r="J54" s="21"/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</row>
    <row r="55" spans="2:31" ht="12.75" customHeight="1" x14ac:dyDescent="0.2">
      <c r="B55" s="34"/>
      <c r="D55" s="17"/>
      <c r="E55" s="17"/>
      <c r="F55" s="18"/>
      <c r="G55" s="19"/>
      <c r="H55" s="20"/>
      <c r="I55" s="18"/>
      <c r="J55" s="21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</row>
    <row r="56" spans="2:31" ht="12.75" customHeight="1" x14ac:dyDescent="0.2">
      <c r="B56" s="34"/>
      <c r="D56" s="17"/>
      <c r="E56" s="17"/>
      <c r="F56" s="18"/>
      <c r="G56" s="19"/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</row>
    <row r="57" spans="2:31" ht="12.75" customHeight="1" x14ac:dyDescent="0.2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</row>
    <row r="58" spans="2:31" ht="12.75" customHeight="1" x14ac:dyDescent="0.2">
      <c r="B58" s="34"/>
      <c r="D58" s="17"/>
      <c r="E58" s="17"/>
      <c r="F58" s="18"/>
      <c r="G58" s="19"/>
      <c r="H58" s="20"/>
      <c r="I58" s="18"/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</row>
    <row r="59" spans="2:31" ht="12.75" customHeight="1" x14ac:dyDescent="0.2">
      <c r="B59" s="34"/>
      <c r="D59" s="17"/>
      <c r="E59" s="17"/>
      <c r="F59" s="18"/>
      <c r="G59" s="19"/>
      <c r="H59" s="20"/>
      <c r="I59" s="18"/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</row>
    <row r="60" spans="2:31" ht="12.75" customHeight="1" x14ac:dyDescent="0.2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</row>
    <row r="61" spans="2:31" ht="12.75" customHeight="1" x14ac:dyDescent="0.2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2:31" ht="12.75" customHeight="1" x14ac:dyDescent="0.2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</row>
    <row r="63" spans="2:31" ht="12.75" customHeight="1" x14ac:dyDescent="0.2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</row>
    <row r="64" spans="2:31" ht="12.75" customHeight="1" x14ac:dyDescent="0.2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</row>
    <row r="65" spans="2:31" ht="12.75" customHeight="1" x14ac:dyDescent="0.2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2:31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</row>
    <row r="67" spans="2:31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</row>
    <row r="68" spans="2:31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spans="2:31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</row>
    <row r="70" spans="2:31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</row>
    <row r="71" spans="2:31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</row>
    <row r="72" spans="2:31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</row>
    <row r="73" spans="2:31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</row>
    <row r="74" spans="2:31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</row>
    <row r="75" spans="2:31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</row>
    <row r="76" spans="2:31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2:31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78" spans="2:31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</row>
    <row r="79" spans="2:31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</row>
    <row r="80" spans="2:31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2:31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2:31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2:31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2:31" ht="12.75" customHeight="1" x14ac:dyDescent="0.2">
      <c r="B84" s="5" t="s">
        <v>12</v>
      </c>
      <c r="D84" s="56" t="s">
        <v>3</v>
      </c>
      <c r="E84" s="62"/>
      <c r="F84" s="62"/>
      <c r="G84" s="62"/>
      <c r="H84" s="62"/>
      <c r="I84" s="62"/>
      <c r="J84" s="63"/>
      <c r="K84" s="22">
        <f>IF(K8="","",IF(K23="",IF(SUM(COUNTIF(K24:K83,"LS")+COUNTIF(K24:K83,"LUMP"))&gt;0,"LS",""),IF(SUM(K24:K83)&gt;0,ROUNDUP(SUM(K24:K83),0),"")))</f>
        <v>6</v>
      </c>
      <c r="L84" s="22">
        <f t="shared" ref="L84:AE84" si="3">IF(L8="","",IF(L23="",IF(SUM(COUNTIF(L24:L83,"LS")+COUNTIF(L24:L83,"LUMP"))&gt;0,"LS",""),IF(SUM(L24:L83)&gt;0,ROUNDUP(SUM(L24:L83),0),"")))</f>
        <v>5990</v>
      </c>
      <c r="M84" s="22">
        <f t="shared" si="3"/>
        <v>4968</v>
      </c>
      <c r="N84" s="22">
        <f t="shared" si="3"/>
        <v>225</v>
      </c>
      <c r="O84" s="22">
        <f t="shared" si="3"/>
        <v>512</v>
      </c>
      <c r="P84" s="22">
        <f t="shared" si="3"/>
        <v>3</v>
      </c>
      <c r="Q84" s="22" t="str">
        <f t="shared" si="3"/>
        <v/>
      </c>
      <c r="R84" s="22" t="str">
        <f t="shared" si="3"/>
        <v/>
      </c>
      <c r="S84" s="22" t="str">
        <f t="shared" si="3"/>
        <v/>
      </c>
      <c r="T84" s="22" t="str">
        <f t="shared" si="3"/>
        <v/>
      </c>
      <c r="U84" s="22" t="str">
        <f t="shared" si="3"/>
        <v/>
      </c>
      <c r="V84" s="22" t="str">
        <f t="shared" si="3"/>
        <v/>
      </c>
      <c r="W84" s="22" t="str">
        <f t="shared" si="3"/>
        <v/>
      </c>
      <c r="X84" s="22" t="str">
        <f t="shared" si="3"/>
        <v/>
      </c>
      <c r="Y84" s="22" t="str">
        <f t="shared" si="3"/>
        <v/>
      </c>
      <c r="Z84" s="22" t="str">
        <f t="shared" si="3"/>
        <v/>
      </c>
      <c r="AA84" s="22" t="str">
        <f t="shared" si="3"/>
        <v/>
      </c>
      <c r="AB84" s="22" t="str">
        <f t="shared" si="3"/>
        <v/>
      </c>
      <c r="AC84" s="22" t="str">
        <f t="shared" si="3"/>
        <v/>
      </c>
      <c r="AD84" s="22" t="str">
        <f t="shared" si="3"/>
        <v/>
      </c>
      <c r="AE84" s="22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32" t="s">
        <v>10</v>
      </c>
      <c r="D86" s="38">
        <f>D7+1</f>
        <v>291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2:31" ht="12.75" customHeight="1" thickBot="1" x14ac:dyDescent="0.25">
      <c r="B87" s="36">
        <v>291</v>
      </c>
      <c r="D87" s="39" t="s">
        <v>8</v>
      </c>
      <c r="E87" s="39"/>
      <c r="F87" s="39"/>
      <c r="G87" s="39"/>
      <c r="H87" s="39"/>
      <c r="I87" s="39"/>
      <c r="J87" s="39"/>
      <c r="K87" s="31" t="s">
        <v>21</v>
      </c>
      <c r="L87" s="31" t="s">
        <v>24</v>
      </c>
      <c r="M87" s="31" t="s">
        <v>25</v>
      </c>
      <c r="N87" s="31" t="s">
        <v>27</v>
      </c>
      <c r="O87" s="31" t="s">
        <v>22</v>
      </c>
      <c r="P87" s="31" t="s">
        <v>23</v>
      </c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2:31" ht="12.75" customHeight="1" thickBot="1" x14ac:dyDescent="0.25">
      <c r="D88" s="40" t="s">
        <v>9</v>
      </c>
      <c r="E88" s="40"/>
      <c r="F88" s="40"/>
      <c r="G88" s="40"/>
      <c r="H88" s="40"/>
      <c r="I88" s="40"/>
      <c r="J88" s="40"/>
      <c r="K88" s="24"/>
      <c r="L88" s="24"/>
      <c r="M88" s="24"/>
      <c r="N88" s="24" t="s">
        <v>26</v>
      </c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2:31" ht="12.75" customHeight="1" x14ac:dyDescent="0.2">
      <c r="B89" s="64" t="s">
        <v>11</v>
      </c>
      <c r="D89" s="41" t="s">
        <v>20</v>
      </c>
      <c r="E89" s="41" t="s">
        <v>0</v>
      </c>
      <c r="F89" s="44" t="s">
        <v>1</v>
      </c>
      <c r="G89" s="45"/>
      <c r="H89" s="45"/>
      <c r="I89" s="45"/>
      <c r="J89" s="46"/>
      <c r="K89" s="8" t="str">
        <f t="shared" ref="K89:AE89" si="4">IF(OR(TRIM(K87)=0,TRIM(K87)=""),"",IF(IFERROR(TRIM(INDEX(QryItemNamed,MATCH(TRIM(K87),ITEM,0),2)),"")="Y","SPECIAL",LEFT(IFERROR(TRIM(INDEX(ITEM,MATCH(TRIM(K87),ITEM,0))),""),3)))</f>
        <v>601</v>
      </c>
      <c r="L89" s="9" t="str">
        <f t="shared" si="4"/>
        <v>605</v>
      </c>
      <c r="M89" s="9" t="str">
        <f t="shared" si="4"/>
        <v>605</v>
      </c>
      <c r="N89" s="9" t="str">
        <f t="shared" si="4"/>
        <v>SPECIAL</v>
      </c>
      <c r="O89" s="9" t="str">
        <f t="shared" si="4"/>
        <v>611</v>
      </c>
      <c r="P89" s="9" t="str">
        <f t="shared" si="4"/>
        <v>611</v>
      </c>
      <c r="Q89" s="9" t="str">
        <f t="shared" si="4"/>
        <v/>
      </c>
      <c r="R89" s="9" t="str">
        <f t="shared" si="4"/>
        <v/>
      </c>
      <c r="S89" s="9" t="str">
        <f t="shared" si="4"/>
        <v/>
      </c>
      <c r="T89" s="9" t="str">
        <f t="shared" si="4"/>
        <v/>
      </c>
      <c r="U89" s="9" t="str">
        <f t="shared" si="4"/>
        <v/>
      </c>
      <c r="V89" s="9" t="str">
        <f t="shared" si="4"/>
        <v/>
      </c>
      <c r="W89" s="9" t="str">
        <f t="shared" si="4"/>
        <v/>
      </c>
      <c r="X89" s="9" t="str">
        <f t="shared" si="4"/>
        <v/>
      </c>
      <c r="Y89" s="9" t="str">
        <f t="shared" si="4"/>
        <v/>
      </c>
      <c r="Z89" s="9" t="str">
        <f t="shared" si="4"/>
        <v/>
      </c>
      <c r="AA89" s="9" t="str">
        <f t="shared" si="4"/>
        <v/>
      </c>
      <c r="AB89" s="9" t="str">
        <f t="shared" si="4"/>
        <v/>
      </c>
      <c r="AC89" s="9" t="str">
        <f t="shared" si="4"/>
        <v/>
      </c>
      <c r="AD89" s="9" t="str">
        <f t="shared" si="4"/>
        <v/>
      </c>
      <c r="AE89" s="9" t="str">
        <f t="shared" si="4"/>
        <v/>
      </c>
    </row>
    <row r="90" spans="2:31" ht="12.75" customHeight="1" x14ac:dyDescent="0.2">
      <c r="B90" s="65"/>
      <c r="D90" s="42"/>
      <c r="E90" s="42"/>
      <c r="F90" s="47"/>
      <c r="G90" s="48"/>
      <c r="H90" s="48"/>
      <c r="I90" s="48"/>
      <c r="J90" s="49"/>
      <c r="K90" s="53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>TIED CONCRETE BLOCK MAT, TYPE 1</v>
      </c>
      <c r="L90" s="54" t="str">
        <f t="shared" si="5"/>
        <v>4" BASE PIPE UNDERDRAINS WITH GEOTEXTILE FABRIC</v>
      </c>
      <c r="M90" s="54" t="str">
        <f t="shared" si="5"/>
        <v>4" SHALLOW PIPE UNDERDRAINS WITH GEOTEXTILE FABRIC</v>
      </c>
      <c r="N90" s="54" t="str">
        <f t="shared" si="5"/>
        <v>4" PIPE UNDERDRAIN</v>
      </c>
      <c r="O90" s="55" t="str">
        <f t="shared" si="5"/>
        <v>4" CONDUIT, TYPE F FOR UNDERDRAIN OUTLET</v>
      </c>
      <c r="P90" s="55" t="str">
        <f t="shared" si="5"/>
        <v>PRECAST REINFORCED CONCRETE OUTLET</v>
      </c>
      <c r="Q90" s="55" t="str">
        <f t="shared" si="5"/>
        <v/>
      </c>
      <c r="R90" s="55" t="str">
        <f t="shared" si="5"/>
        <v/>
      </c>
      <c r="S90" s="55" t="str">
        <f t="shared" si="5"/>
        <v/>
      </c>
      <c r="T90" s="55" t="str">
        <f t="shared" si="5"/>
        <v/>
      </c>
      <c r="U90" s="55" t="str">
        <f t="shared" si="5"/>
        <v/>
      </c>
      <c r="V90" s="55" t="str">
        <f t="shared" si="5"/>
        <v/>
      </c>
      <c r="W90" s="55" t="str">
        <f t="shared" si="5"/>
        <v/>
      </c>
      <c r="X90" s="55" t="str">
        <f t="shared" si="5"/>
        <v/>
      </c>
      <c r="Y90" s="55" t="str">
        <f t="shared" si="5"/>
        <v/>
      </c>
      <c r="Z90" s="55" t="str">
        <f t="shared" si="5"/>
        <v/>
      </c>
      <c r="AA90" s="59" t="str">
        <f t="shared" si="5"/>
        <v/>
      </c>
      <c r="AB90" s="55" t="str">
        <f t="shared" si="5"/>
        <v/>
      </c>
      <c r="AC90" s="55" t="str">
        <f t="shared" si="5"/>
        <v/>
      </c>
      <c r="AD90" s="55" t="str">
        <f t="shared" si="5"/>
        <v/>
      </c>
      <c r="AE90" s="55" t="str">
        <f t="shared" si="5"/>
        <v/>
      </c>
    </row>
    <row r="91" spans="2:31" ht="12.75" customHeight="1" x14ac:dyDescent="0.2">
      <c r="B91" s="65"/>
      <c r="D91" s="42"/>
      <c r="E91" s="42"/>
      <c r="F91" s="47"/>
      <c r="G91" s="48"/>
      <c r="H91" s="48"/>
      <c r="I91" s="48"/>
      <c r="J91" s="49"/>
      <c r="K91" s="53"/>
      <c r="L91" s="54"/>
      <c r="M91" s="54"/>
      <c r="N91" s="54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60"/>
      <c r="AB91" s="55"/>
      <c r="AC91" s="55"/>
      <c r="AD91" s="55"/>
      <c r="AE91" s="55"/>
    </row>
    <row r="92" spans="2:31" ht="12.75" customHeight="1" x14ac:dyDescent="0.2">
      <c r="B92" s="65"/>
      <c r="D92" s="42"/>
      <c r="E92" s="42"/>
      <c r="F92" s="47"/>
      <c r="G92" s="48"/>
      <c r="H92" s="48"/>
      <c r="I92" s="48"/>
      <c r="J92" s="49"/>
      <c r="K92" s="53"/>
      <c r="L92" s="54"/>
      <c r="M92" s="54"/>
      <c r="N92" s="54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60"/>
      <c r="AB92" s="55"/>
      <c r="AC92" s="55"/>
      <c r="AD92" s="55"/>
      <c r="AE92" s="55"/>
    </row>
    <row r="93" spans="2:31" ht="12.75" customHeight="1" x14ac:dyDescent="0.2">
      <c r="B93" s="65"/>
      <c r="D93" s="42"/>
      <c r="E93" s="42"/>
      <c r="F93" s="47"/>
      <c r="G93" s="48"/>
      <c r="H93" s="48"/>
      <c r="I93" s="48"/>
      <c r="J93" s="49"/>
      <c r="K93" s="53"/>
      <c r="L93" s="54"/>
      <c r="M93" s="54"/>
      <c r="N93" s="54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60"/>
      <c r="AB93" s="55"/>
      <c r="AC93" s="55"/>
      <c r="AD93" s="55"/>
      <c r="AE93" s="55"/>
    </row>
    <row r="94" spans="2:31" ht="12.75" customHeight="1" x14ac:dyDescent="0.2">
      <c r="B94" s="65"/>
      <c r="D94" s="42"/>
      <c r="E94" s="42"/>
      <c r="F94" s="47"/>
      <c r="G94" s="48"/>
      <c r="H94" s="48"/>
      <c r="I94" s="48"/>
      <c r="J94" s="49"/>
      <c r="K94" s="53"/>
      <c r="L94" s="54"/>
      <c r="M94" s="54"/>
      <c r="N94" s="54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60"/>
      <c r="AB94" s="55"/>
      <c r="AC94" s="55"/>
      <c r="AD94" s="55"/>
      <c r="AE94" s="55"/>
    </row>
    <row r="95" spans="2:31" ht="12.75" customHeight="1" x14ac:dyDescent="0.2">
      <c r="B95" s="65"/>
      <c r="D95" s="42"/>
      <c r="E95" s="42"/>
      <c r="F95" s="47"/>
      <c r="G95" s="48"/>
      <c r="H95" s="48"/>
      <c r="I95" s="48"/>
      <c r="J95" s="49"/>
      <c r="K95" s="53"/>
      <c r="L95" s="54"/>
      <c r="M95" s="54"/>
      <c r="N95" s="54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60"/>
      <c r="AB95" s="55"/>
      <c r="AC95" s="55"/>
      <c r="AD95" s="55"/>
      <c r="AE95" s="55"/>
    </row>
    <row r="96" spans="2:31" ht="12.75" customHeight="1" x14ac:dyDescent="0.2">
      <c r="B96" s="65"/>
      <c r="D96" s="42"/>
      <c r="E96" s="42"/>
      <c r="F96" s="47"/>
      <c r="G96" s="48"/>
      <c r="H96" s="48"/>
      <c r="I96" s="48"/>
      <c r="J96" s="49"/>
      <c r="K96" s="53"/>
      <c r="L96" s="54"/>
      <c r="M96" s="54"/>
      <c r="N96" s="54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60"/>
      <c r="AB96" s="55"/>
      <c r="AC96" s="55"/>
      <c r="AD96" s="55"/>
      <c r="AE96" s="55"/>
    </row>
    <row r="97" spans="2:31" ht="12.75" customHeight="1" x14ac:dyDescent="0.2">
      <c r="B97" s="65"/>
      <c r="D97" s="42"/>
      <c r="E97" s="42"/>
      <c r="F97" s="47"/>
      <c r="G97" s="48"/>
      <c r="H97" s="48"/>
      <c r="I97" s="48"/>
      <c r="J97" s="49"/>
      <c r="K97" s="53"/>
      <c r="L97" s="54"/>
      <c r="M97" s="54"/>
      <c r="N97" s="54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60"/>
      <c r="AB97" s="55"/>
      <c r="AC97" s="55"/>
      <c r="AD97" s="55"/>
      <c r="AE97" s="55"/>
    </row>
    <row r="98" spans="2:31" ht="12.75" customHeight="1" x14ac:dyDescent="0.2">
      <c r="B98" s="65"/>
      <c r="D98" s="42"/>
      <c r="E98" s="42"/>
      <c r="F98" s="47"/>
      <c r="G98" s="48"/>
      <c r="H98" s="48"/>
      <c r="I98" s="48"/>
      <c r="J98" s="49"/>
      <c r="K98" s="53"/>
      <c r="L98" s="54"/>
      <c r="M98" s="54"/>
      <c r="N98" s="54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60"/>
      <c r="AB98" s="55"/>
      <c r="AC98" s="55"/>
      <c r="AD98" s="55"/>
      <c r="AE98" s="55"/>
    </row>
    <row r="99" spans="2:31" ht="12.75" customHeight="1" x14ac:dyDescent="0.2">
      <c r="B99" s="65"/>
      <c r="D99" s="42"/>
      <c r="E99" s="42"/>
      <c r="F99" s="47"/>
      <c r="G99" s="48"/>
      <c r="H99" s="48"/>
      <c r="I99" s="48"/>
      <c r="J99" s="49"/>
      <c r="K99" s="53"/>
      <c r="L99" s="54"/>
      <c r="M99" s="54"/>
      <c r="N99" s="54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60"/>
      <c r="AB99" s="55"/>
      <c r="AC99" s="55"/>
      <c r="AD99" s="55"/>
      <c r="AE99" s="55"/>
    </row>
    <row r="100" spans="2:31" ht="12.75" customHeight="1" x14ac:dyDescent="0.2">
      <c r="B100" s="65"/>
      <c r="D100" s="42"/>
      <c r="E100" s="42"/>
      <c r="F100" s="47"/>
      <c r="G100" s="48"/>
      <c r="H100" s="48"/>
      <c r="I100" s="48"/>
      <c r="J100" s="49"/>
      <c r="K100" s="53"/>
      <c r="L100" s="54"/>
      <c r="M100" s="54"/>
      <c r="N100" s="54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60"/>
      <c r="AB100" s="55"/>
      <c r="AC100" s="55"/>
      <c r="AD100" s="55"/>
      <c r="AE100" s="55"/>
    </row>
    <row r="101" spans="2:31" ht="12.75" customHeight="1" x14ac:dyDescent="0.2">
      <c r="B101" s="65"/>
      <c r="D101" s="42"/>
      <c r="E101" s="42"/>
      <c r="F101" s="47"/>
      <c r="G101" s="48"/>
      <c r="H101" s="48"/>
      <c r="I101" s="48"/>
      <c r="J101" s="49"/>
      <c r="K101" s="53"/>
      <c r="L101" s="54"/>
      <c r="M101" s="54"/>
      <c r="N101" s="54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61"/>
      <c r="AB101" s="55"/>
      <c r="AC101" s="55"/>
      <c r="AD101" s="55"/>
      <c r="AE101" s="55"/>
    </row>
    <row r="102" spans="2:31" ht="12.75" customHeight="1" thickBot="1" x14ac:dyDescent="0.25">
      <c r="B102" s="66"/>
      <c r="D102" s="43"/>
      <c r="E102" s="43"/>
      <c r="F102" s="50"/>
      <c r="G102" s="51"/>
      <c r="H102" s="51"/>
      <c r="I102" s="51"/>
      <c r="J102" s="52"/>
      <c r="K102" s="10" t="str">
        <f t="shared" ref="K102:AE102" si="6">IF(OR(TRIM(K87)=0,TRIM(K87)=""),"",IF(IFERROR(TRIM(INDEX(QryItemNamed,MATCH(TRIM(K87),ITEM,0),3)),"")="LS","",IFERROR(TRIM(INDEX(QryItemNamed,MATCH(TRIM(K87),ITEM,0),3)),"")))</f>
        <v>SY</v>
      </c>
      <c r="L102" s="11" t="str">
        <f t="shared" si="6"/>
        <v>FT</v>
      </c>
      <c r="M102" s="11" t="str">
        <f t="shared" si="6"/>
        <v>FT</v>
      </c>
      <c r="N102" s="11" t="str">
        <f t="shared" si="6"/>
        <v>FT</v>
      </c>
      <c r="O102" s="11" t="str">
        <f t="shared" si="6"/>
        <v>FT</v>
      </c>
      <c r="P102" s="11" t="str">
        <f t="shared" si="6"/>
        <v>EACH</v>
      </c>
      <c r="Q102" s="11" t="str">
        <f t="shared" si="6"/>
        <v/>
      </c>
      <c r="R102" s="11" t="str">
        <f t="shared" si="6"/>
        <v/>
      </c>
      <c r="S102" s="11" t="str">
        <f t="shared" si="6"/>
        <v/>
      </c>
      <c r="T102" s="11" t="str">
        <f t="shared" si="6"/>
        <v/>
      </c>
      <c r="U102" s="11" t="str">
        <f t="shared" si="6"/>
        <v/>
      </c>
      <c r="V102" s="11" t="str">
        <f t="shared" si="6"/>
        <v/>
      </c>
      <c r="W102" s="11" t="str">
        <f t="shared" si="6"/>
        <v/>
      </c>
      <c r="X102" s="11" t="str">
        <f t="shared" si="6"/>
        <v/>
      </c>
      <c r="Y102" s="11" t="str">
        <f t="shared" si="6"/>
        <v/>
      </c>
      <c r="Z102" s="11" t="str">
        <f t="shared" si="6"/>
        <v/>
      </c>
      <c r="AA102" s="11" t="str">
        <f t="shared" si="6"/>
        <v/>
      </c>
      <c r="AB102" s="11" t="str">
        <f t="shared" si="6"/>
        <v/>
      </c>
      <c r="AC102" s="11" t="str">
        <f t="shared" si="6"/>
        <v/>
      </c>
      <c r="AD102" s="11" t="str">
        <f t="shared" si="6"/>
        <v/>
      </c>
      <c r="AE102" s="11" t="str">
        <f t="shared" si="6"/>
        <v/>
      </c>
    </row>
    <row r="103" spans="2:31" ht="12.75" customHeight="1" x14ac:dyDescent="0.2">
      <c r="B103" s="33">
        <v>1</v>
      </c>
      <c r="D103" s="12"/>
      <c r="E103" s="12"/>
      <c r="F103" s="13"/>
      <c r="G103" s="14"/>
      <c r="H103" s="15" t="s">
        <v>2</v>
      </c>
      <c r="I103" s="13"/>
      <c r="J103" s="16"/>
      <c r="K103" s="14">
        <v>4</v>
      </c>
      <c r="L103" s="15">
        <v>443</v>
      </c>
      <c r="M103" s="15">
        <v>2599</v>
      </c>
      <c r="N103" s="15">
        <v>3156</v>
      </c>
      <c r="O103" s="15">
        <v>440</v>
      </c>
      <c r="P103" s="15">
        <v>2</v>
      </c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34">
        <v>7</v>
      </c>
      <c r="D104" s="17"/>
      <c r="E104" s="17"/>
      <c r="F104" s="18"/>
      <c r="G104" s="19"/>
      <c r="H104" s="20"/>
      <c r="I104" s="18"/>
      <c r="J104" s="21"/>
      <c r="K104" s="19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</row>
    <row r="105" spans="2:31" ht="12.75" customHeight="1" x14ac:dyDescent="0.2">
      <c r="B105" s="34"/>
      <c r="D105" s="17"/>
      <c r="E105" s="17"/>
      <c r="F105" s="18"/>
      <c r="G105" s="19"/>
      <c r="H105" s="20"/>
      <c r="I105" s="18"/>
      <c r="J105" s="21"/>
      <c r="K105" s="19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</row>
    <row r="106" spans="2:31" ht="12.75" customHeight="1" x14ac:dyDescent="0.2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</row>
    <row r="107" spans="2:31" ht="12.75" customHeight="1" x14ac:dyDescent="0.2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</row>
    <row r="108" spans="2:31" ht="12.75" customHeight="1" x14ac:dyDescent="0.2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</row>
    <row r="109" spans="2:31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  <row r="110" spans="2:31" ht="12.75" customHeight="1" x14ac:dyDescent="0.2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2:31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</row>
    <row r="112" spans="2:31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</row>
    <row r="113" spans="2:31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</row>
    <row r="114" spans="2:31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spans="2:31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</row>
    <row r="116" spans="2:31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spans="2:31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spans="2:31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spans="2:31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spans="2:31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spans="2:31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spans="2:31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2:31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2:31" ht="12.75" customHeight="1" x14ac:dyDescent="0.2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spans="2:31" ht="12.75" customHeight="1" x14ac:dyDescent="0.2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</row>
    <row r="126" spans="2:31" ht="12.75" customHeight="1" x14ac:dyDescent="0.2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</row>
    <row r="127" spans="2:31" ht="12.75" customHeight="1" x14ac:dyDescent="0.2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</row>
    <row r="128" spans="2:31" ht="12.75" customHeight="1" x14ac:dyDescent="0.2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</row>
    <row r="129" spans="2:31" ht="12.75" customHeight="1" x14ac:dyDescent="0.2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</row>
    <row r="130" spans="2:31" ht="12.75" customHeight="1" x14ac:dyDescent="0.2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</row>
    <row r="131" spans="2:31" ht="12.75" customHeight="1" x14ac:dyDescent="0.2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</row>
    <row r="132" spans="2:31" ht="12.75" customHeight="1" x14ac:dyDescent="0.2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</row>
    <row r="133" spans="2:31" ht="12.75" customHeight="1" x14ac:dyDescent="0.2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</row>
    <row r="134" spans="2:31" ht="12.75" customHeight="1" x14ac:dyDescent="0.2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spans="2:31" ht="12.75" customHeight="1" x14ac:dyDescent="0.2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</row>
    <row r="136" spans="2:31" ht="12.75" customHeight="1" x14ac:dyDescent="0.2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</row>
    <row r="137" spans="2:31" ht="12.75" customHeight="1" x14ac:dyDescent="0.2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2:31" ht="12.75" customHeight="1" x14ac:dyDescent="0.2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2:31" ht="12.75" customHeight="1" x14ac:dyDescent="0.2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</row>
    <row r="140" spans="2:31" ht="12.75" customHeight="1" x14ac:dyDescent="0.2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</row>
    <row r="141" spans="2:31" ht="12.75" customHeight="1" x14ac:dyDescent="0.2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</row>
    <row r="142" spans="2:31" ht="12.75" customHeight="1" x14ac:dyDescent="0.2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2:31" ht="12.75" customHeight="1" x14ac:dyDescent="0.2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2:31" ht="12.75" customHeight="1" x14ac:dyDescent="0.2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2:31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2:31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2:31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2:31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2:31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2:31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2:31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2:31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2:31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2:31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2:31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</row>
    <row r="156" spans="2:31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</row>
    <row r="157" spans="2:31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</row>
    <row r="158" spans="2:31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</row>
    <row r="159" spans="2:31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</row>
    <row r="160" spans="2:31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</row>
    <row r="161" spans="2:31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</row>
    <row r="162" spans="2:31" ht="12.75" customHeight="1" thickBot="1" x14ac:dyDescent="0.25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</row>
    <row r="163" spans="2:31" ht="12.75" customHeight="1" x14ac:dyDescent="0.2">
      <c r="B163" s="5" t="s">
        <v>12</v>
      </c>
      <c r="D163" s="56" t="s">
        <v>3</v>
      </c>
      <c r="E163" s="57"/>
      <c r="F163" s="57"/>
      <c r="G163" s="57"/>
      <c r="H163" s="57"/>
      <c r="I163" s="57"/>
      <c r="J163" s="58"/>
      <c r="K163" s="22">
        <f>IF(K87="","",IF(K102="",IF(SUM(COUNTIF(K103:K162,"LS")+COUNTIF(K103:K162,"LUMP"))&gt;0,"LS",""),IF(SUM(K103:K162)&gt;0,ROUNDUP(SUM(K103:K162),0),"")))</f>
        <v>4</v>
      </c>
      <c r="L163" s="22">
        <f t="shared" ref="L163" si="7">IF(L87="","",IF(L102="",IF(SUM(COUNTIF(L103:L162,"LS")+COUNTIF(L103:L162,"LUMP"))&gt;0,"LS",""),IF(SUM(L103:L162)&gt;0,ROUNDUP(SUM(L103:L162),0),"")))</f>
        <v>443</v>
      </c>
      <c r="M163" s="22">
        <f t="shared" ref="M163" si="8">IF(M87="","",IF(M102="",IF(SUM(COUNTIF(M103:M162,"LS")+COUNTIF(M103:M162,"LUMP"))&gt;0,"LS",""),IF(SUM(M103:M162)&gt;0,ROUNDUP(SUM(M103:M162),0),"")))</f>
        <v>2599</v>
      </c>
      <c r="N163" s="22">
        <f t="shared" ref="N163" si="9">IF(N87="","",IF(N102="",IF(SUM(COUNTIF(N103:N162,"LS")+COUNTIF(N103:N162,"LUMP"))&gt;0,"LS",""),IF(SUM(N103:N162)&gt;0,ROUNDUP(SUM(N103:N162),0),"")))</f>
        <v>3156</v>
      </c>
      <c r="O163" s="22">
        <f t="shared" ref="O163" si="10">IF(O87="","",IF(O102="",IF(SUM(COUNTIF(O103:O162,"LS")+COUNTIF(O103:O162,"LUMP"))&gt;0,"LS",""),IF(SUM(O103:O162)&gt;0,ROUNDUP(SUM(O103:O162),0),"")))</f>
        <v>440</v>
      </c>
      <c r="P163" s="22">
        <f t="shared" ref="P163" si="11">IF(P87="","",IF(P102="",IF(SUM(COUNTIF(P103:P162,"LS")+COUNTIF(P103:P162,"LUMP"))&gt;0,"LS",""),IF(SUM(P103:P162)&gt;0,ROUNDUP(SUM(P103:P162),0),"")))</f>
        <v>2</v>
      </c>
      <c r="Q163" s="22" t="str">
        <f t="shared" ref="Q163" si="12">IF(Q87="","",IF(Q102="",IF(SUM(COUNTIF(Q103:Q162,"LS")+COUNTIF(Q103:Q162,"LUMP"))&gt;0,"LS",""),IF(SUM(Q103:Q162)&gt;0,ROUNDUP(SUM(Q103:Q162),0),"")))</f>
        <v/>
      </c>
      <c r="R163" s="22" t="str">
        <f t="shared" ref="R163" si="13">IF(R87="","",IF(R102="",IF(SUM(COUNTIF(R103:R162,"LS")+COUNTIF(R103:R162,"LUMP"))&gt;0,"LS",""),IF(SUM(R103:R162)&gt;0,ROUNDUP(SUM(R103:R162),0),"")))</f>
        <v/>
      </c>
      <c r="S163" s="22" t="str">
        <f t="shared" ref="S163" si="14">IF(S87="","",IF(S102="",IF(SUM(COUNTIF(S103:S162,"LS")+COUNTIF(S103:S162,"LUMP"))&gt;0,"LS",""),IF(SUM(S103:S162)&gt;0,ROUNDUP(SUM(S103:S162),0),"")))</f>
        <v/>
      </c>
      <c r="T163" s="22" t="str">
        <f t="shared" ref="T163" si="15">IF(T87="","",IF(T102="",IF(SUM(COUNTIF(T103:T162,"LS")+COUNTIF(T103:T162,"LUMP"))&gt;0,"LS",""),IF(SUM(T103:T162)&gt;0,ROUNDUP(SUM(T103:T162),0),"")))</f>
        <v/>
      </c>
      <c r="U163" s="22" t="str">
        <f t="shared" ref="U163" si="16">IF(U87="","",IF(U102="",IF(SUM(COUNTIF(U103:U162,"LS")+COUNTIF(U103:U162,"LUMP"))&gt;0,"LS",""),IF(SUM(U103:U162)&gt;0,ROUNDUP(SUM(U103:U162),0),"")))</f>
        <v/>
      </c>
      <c r="V163" s="22" t="str">
        <f t="shared" ref="V163" si="17">IF(V87="","",IF(V102="",IF(SUM(COUNTIF(V103:V162,"LS")+COUNTIF(V103:V162,"LUMP"))&gt;0,"LS",""),IF(SUM(V103:V162)&gt;0,ROUNDUP(SUM(V103:V162),0),"")))</f>
        <v/>
      </c>
      <c r="W163" s="22" t="str">
        <f t="shared" ref="W163" si="18">IF(W87="","",IF(W102="",IF(SUM(COUNTIF(W103:W162,"LS")+COUNTIF(W103:W162,"LUMP"))&gt;0,"LS",""),IF(SUM(W103:W162)&gt;0,ROUNDUP(SUM(W103:W162),0),"")))</f>
        <v/>
      </c>
      <c r="X163" s="22" t="str">
        <f t="shared" ref="X163" si="19">IF(X87="","",IF(X102="",IF(SUM(COUNTIF(X103:X162,"LS")+COUNTIF(X103:X162,"LUMP"))&gt;0,"LS",""),IF(SUM(X103:X162)&gt;0,ROUNDUP(SUM(X103:X162),0),"")))</f>
        <v/>
      </c>
      <c r="Y163" s="22" t="str">
        <f t="shared" ref="Y163" si="20">IF(Y87="","",IF(Y102="",IF(SUM(COUNTIF(Y103:Y162,"LS")+COUNTIF(Y103:Y162,"LUMP"))&gt;0,"LS",""),IF(SUM(Y103:Y162)&gt;0,ROUNDUP(SUM(Y103:Y162),0),"")))</f>
        <v/>
      </c>
      <c r="Z163" s="22" t="str">
        <f t="shared" ref="Z163" si="21">IF(Z87="","",IF(Z102="",IF(SUM(COUNTIF(Z103:Z162,"LS")+COUNTIF(Z103:Z162,"LUMP"))&gt;0,"LS",""),IF(SUM(Z103:Z162)&gt;0,ROUNDUP(SUM(Z103:Z162),0),"")))</f>
        <v/>
      </c>
      <c r="AA163" s="22" t="str">
        <f t="shared" ref="AA163" si="22">IF(AA87="","",IF(AA102="",IF(SUM(COUNTIF(AA103:AA162,"LS")+COUNTIF(AA103:AA162,"LUMP"))&gt;0,"LS",""),IF(SUM(AA103:AA162)&gt;0,ROUNDUP(SUM(AA103:AA162),0),"")))</f>
        <v/>
      </c>
      <c r="AB163" s="22" t="str">
        <f t="shared" ref="AB163" si="23">IF(AB87="","",IF(AB102="",IF(SUM(COUNTIF(AB103:AB162,"LS")+COUNTIF(AB103:AB162,"LUMP"))&gt;0,"LS",""),IF(SUM(AB103:AB162)&gt;0,ROUNDUP(SUM(AB103:AB162),0),"")))</f>
        <v/>
      </c>
      <c r="AC163" s="22" t="str">
        <f t="shared" ref="AC163" si="24">IF(AC87="","",IF(AC102="",IF(SUM(COUNTIF(AC103:AC162,"LS")+COUNTIF(AC103:AC162,"LUMP"))&gt;0,"LS",""),IF(SUM(AC103:AC162)&gt;0,ROUNDUP(SUM(AC103:AC162),0),"")))</f>
        <v/>
      </c>
      <c r="AD163" s="22" t="str">
        <f t="shared" ref="AD163" si="25">IF(AD87="","",IF(AD102="",IF(SUM(COUNTIF(AD103:AD162,"LS")+COUNTIF(AD103:AD162,"LUMP"))&gt;0,"LS",""),IF(SUM(AD103:AD162)&gt;0,ROUNDUP(SUM(AD103:AD162),0),"")))</f>
        <v/>
      </c>
      <c r="AE163" s="22" t="str">
        <f t="shared" ref="AE163" si="26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/>
    <row r="165" spans="2:31" ht="12.75" customHeight="1" thickBot="1" x14ac:dyDescent="0.25">
      <c r="B165" s="32" t="s">
        <v>10</v>
      </c>
      <c r="D165" s="38">
        <f>D86+1</f>
        <v>292</v>
      </c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  <row r="166" spans="2:31" ht="12.75" customHeight="1" thickBot="1" x14ac:dyDescent="0.25">
      <c r="B166" s="36">
        <v>292</v>
      </c>
      <c r="D166" s="39" t="s">
        <v>8</v>
      </c>
      <c r="E166" s="39"/>
      <c r="F166" s="39"/>
      <c r="G166" s="39"/>
      <c r="H166" s="39"/>
      <c r="I166" s="39"/>
      <c r="J166" s="39"/>
      <c r="K166" s="31" t="s">
        <v>21</v>
      </c>
      <c r="L166" s="31" t="s">
        <v>24</v>
      </c>
      <c r="M166" s="31" t="s">
        <v>25</v>
      </c>
      <c r="N166" s="31" t="s">
        <v>27</v>
      </c>
      <c r="O166" s="31" t="s">
        <v>22</v>
      </c>
      <c r="P166" s="31" t="s">
        <v>23</v>
      </c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  <row r="167" spans="2:31" ht="12.75" customHeight="1" thickBot="1" x14ac:dyDescent="0.25">
      <c r="D167" s="40" t="s">
        <v>9</v>
      </c>
      <c r="E167" s="40"/>
      <c r="F167" s="40"/>
      <c r="G167" s="40"/>
      <c r="H167" s="40"/>
      <c r="I167" s="40"/>
      <c r="J167" s="40"/>
      <c r="K167" s="24"/>
      <c r="L167" s="24"/>
      <c r="M167" s="24"/>
      <c r="N167" s="24" t="s">
        <v>26</v>
      </c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</row>
    <row r="168" spans="2:31" ht="12.75" customHeight="1" x14ac:dyDescent="0.2">
      <c r="B168" s="64" t="s">
        <v>11</v>
      </c>
      <c r="D168" s="41" t="s">
        <v>20</v>
      </c>
      <c r="E168" s="41" t="s">
        <v>0</v>
      </c>
      <c r="F168" s="44" t="s">
        <v>1</v>
      </c>
      <c r="G168" s="45"/>
      <c r="H168" s="45"/>
      <c r="I168" s="45"/>
      <c r="J168" s="46"/>
      <c r="K168" s="8" t="str">
        <f t="shared" ref="K168:AE168" si="27">IF(OR(TRIM(K166)=0,TRIM(K166)=""),"",IF(IFERROR(TRIM(INDEX(QryItemNamed,MATCH(TRIM(K166),ITEM,0),2)),"")="Y","SPECIAL",LEFT(IFERROR(TRIM(INDEX(ITEM,MATCH(TRIM(K166),ITEM,0))),""),3)))</f>
        <v>601</v>
      </c>
      <c r="L168" s="9" t="str">
        <f t="shared" si="27"/>
        <v>605</v>
      </c>
      <c r="M168" s="9" t="str">
        <f t="shared" si="27"/>
        <v>605</v>
      </c>
      <c r="N168" s="9" t="str">
        <f t="shared" si="27"/>
        <v>SPECIAL</v>
      </c>
      <c r="O168" s="9" t="str">
        <f t="shared" si="27"/>
        <v>611</v>
      </c>
      <c r="P168" s="9" t="str">
        <f t="shared" si="27"/>
        <v>611</v>
      </c>
      <c r="Q168" s="9" t="str">
        <f t="shared" si="27"/>
        <v/>
      </c>
      <c r="R168" s="9" t="str">
        <f t="shared" si="27"/>
        <v/>
      </c>
      <c r="S168" s="9" t="str">
        <f t="shared" si="27"/>
        <v/>
      </c>
      <c r="T168" s="9" t="str">
        <f t="shared" si="27"/>
        <v/>
      </c>
      <c r="U168" s="9" t="str">
        <f t="shared" si="27"/>
        <v/>
      </c>
      <c r="V168" s="9" t="str">
        <f t="shared" si="27"/>
        <v/>
      </c>
      <c r="W168" s="9" t="str">
        <f t="shared" si="27"/>
        <v/>
      </c>
      <c r="X168" s="9" t="str">
        <f t="shared" si="27"/>
        <v/>
      </c>
      <c r="Y168" s="9" t="str">
        <f t="shared" si="27"/>
        <v/>
      </c>
      <c r="Z168" s="9" t="str">
        <f t="shared" si="27"/>
        <v/>
      </c>
      <c r="AA168" s="9" t="str">
        <f t="shared" si="27"/>
        <v/>
      </c>
      <c r="AB168" s="9" t="str">
        <f t="shared" si="27"/>
        <v/>
      </c>
      <c r="AC168" s="9" t="str">
        <f t="shared" si="27"/>
        <v/>
      </c>
      <c r="AD168" s="9" t="str">
        <f t="shared" si="27"/>
        <v/>
      </c>
      <c r="AE168" s="9" t="str">
        <f t="shared" si="27"/>
        <v/>
      </c>
    </row>
    <row r="169" spans="2:31" ht="12.75" customHeight="1" x14ac:dyDescent="0.2">
      <c r="B169" s="65"/>
      <c r="D169" s="42"/>
      <c r="E169" s="42"/>
      <c r="F169" s="47"/>
      <c r="G169" s="48"/>
      <c r="H169" s="48"/>
      <c r="I169" s="48"/>
      <c r="J169" s="49"/>
      <c r="K169" s="53" t="str">
        <f t="shared" ref="K169:AE169" si="28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>TIED CONCRETE BLOCK MAT, TYPE 1</v>
      </c>
      <c r="L169" s="54" t="str">
        <f t="shared" si="28"/>
        <v>4" BASE PIPE UNDERDRAINS WITH GEOTEXTILE FABRIC</v>
      </c>
      <c r="M169" s="54" t="str">
        <f t="shared" si="28"/>
        <v>4" SHALLOW PIPE UNDERDRAINS WITH GEOTEXTILE FABRIC</v>
      </c>
      <c r="N169" s="54" t="str">
        <f t="shared" si="28"/>
        <v>4" PIPE UNDERDRAIN</v>
      </c>
      <c r="O169" s="55" t="str">
        <f t="shared" si="28"/>
        <v>4" CONDUIT, TYPE F FOR UNDERDRAIN OUTLET</v>
      </c>
      <c r="P169" s="55" t="str">
        <f t="shared" si="28"/>
        <v>PRECAST REINFORCED CONCRETE OUTLET</v>
      </c>
      <c r="Q169" s="55" t="str">
        <f t="shared" si="28"/>
        <v/>
      </c>
      <c r="R169" s="55" t="str">
        <f t="shared" si="28"/>
        <v/>
      </c>
      <c r="S169" s="55" t="str">
        <f t="shared" si="28"/>
        <v/>
      </c>
      <c r="T169" s="55" t="str">
        <f t="shared" si="28"/>
        <v/>
      </c>
      <c r="U169" s="55" t="str">
        <f t="shared" si="28"/>
        <v/>
      </c>
      <c r="V169" s="55" t="str">
        <f t="shared" si="28"/>
        <v/>
      </c>
      <c r="W169" s="55" t="str">
        <f t="shared" si="28"/>
        <v/>
      </c>
      <c r="X169" s="55" t="str">
        <f t="shared" si="28"/>
        <v/>
      </c>
      <c r="Y169" s="55" t="str">
        <f t="shared" si="28"/>
        <v/>
      </c>
      <c r="Z169" s="55" t="str">
        <f t="shared" si="28"/>
        <v/>
      </c>
      <c r="AA169" s="59" t="str">
        <f t="shared" si="28"/>
        <v/>
      </c>
      <c r="AB169" s="55" t="str">
        <f t="shared" si="28"/>
        <v/>
      </c>
      <c r="AC169" s="55" t="str">
        <f t="shared" si="28"/>
        <v/>
      </c>
      <c r="AD169" s="55" t="str">
        <f t="shared" si="28"/>
        <v/>
      </c>
      <c r="AE169" s="55" t="str">
        <f t="shared" si="28"/>
        <v/>
      </c>
    </row>
    <row r="170" spans="2:31" ht="12.75" customHeight="1" x14ac:dyDescent="0.2">
      <c r="B170" s="65"/>
      <c r="D170" s="42"/>
      <c r="E170" s="42"/>
      <c r="F170" s="47"/>
      <c r="G170" s="48"/>
      <c r="H170" s="48"/>
      <c r="I170" s="48"/>
      <c r="J170" s="49"/>
      <c r="K170" s="53"/>
      <c r="L170" s="54"/>
      <c r="M170" s="54"/>
      <c r="N170" s="54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60"/>
      <c r="AB170" s="55"/>
      <c r="AC170" s="55"/>
      <c r="AD170" s="55"/>
      <c r="AE170" s="55"/>
    </row>
    <row r="171" spans="2:31" ht="12.75" customHeight="1" x14ac:dyDescent="0.2">
      <c r="B171" s="65"/>
      <c r="D171" s="42"/>
      <c r="E171" s="42"/>
      <c r="F171" s="47"/>
      <c r="G171" s="48"/>
      <c r="H171" s="48"/>
      <c r="I171" s="48"/>
      <c r="J171" s="49"/>
      <c r="K171" s="53"/>
      <c r="L171" s="54"/>
      <c r="M171" s="54"/>
      <c r="N171" s="54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60"/>
      <c r="AB171" s="55"/>
      <c r="AC171" s="55"/>
      <c r="AD171" s="55"/>
      <c r="AE171" s="55"/>
    </row>
    <row r="172" spans="2:31" ht="12.75" customHeight="1" x14ac:dyDescent="0.2">
      <c r="B172" s="65"/>
      <c r="D172" s="42"/>
      <c r="E172" s="42"/>
      <c r="F172" s="47"/>
      <c r="G172" s="48"/>
      <c r="H172" s="48"/>
      <c r="I172" s="48"/>
      <c r="J172" s="49"/>
      <c r="K172" s="53"/>
      <c r="L172" s="54"/>
      <c r="M172" s="54"/>
      <c r="N172" s="54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60"/>
      <c r="AB172" s="55"/>
      <c r="AC172" s="55"/>
      <c r="AD172" s="55"/>
      <c r="AE172" s="55"/>
    </row>
    <row r="173" spans="2:31" ht="12.75" customHeight="1" x14ac:dyDescent="0.2">
      <c r="B173" s="65"/>
      <c r="D173" s="42"/>
      <c r="E173" s="42"/>
      <c r="F173" s="47"/>
      <c r="G173" s="48"/>
      <c r="H173" s="48"/>
      <c r="I173" s="48"/>
      <c r="J173" s="49"/>
      <c r="K173" s="53"/>
      <c r="L173" s="54"/>
      <c r="M173" s="54"/>
      <c r="N173" s="54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60"/>
      <c r="AB173" s="55"/>
      <c r="AC173" s="55"/>
      <c r="AD173" s="55"/>
      <c r="AE173" s="55"/>
    </row>
    <row r="174" spans="2:31" ht="12.75" customHeight="1" x14ac:dyDescent="0.2">
      <c r="B174" s="65"/>
      <c r="D174" s="42"/>
      <c r="E174" s="42"/>
      <c r="F174" s="47"/>
      <c r="G174" s="48"/>
      <c r="H174" s="48"/>
      <c r="I174" s="48"/>
      <c r="J174" s="49"/>
      <c r="K174" s="53"/>
      <c r="L174" s="54"/>
      <c r="M174" s="54"/>
      <c r="N174" s="54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60"/>
      <c r="AB174" s="55"/>
      <c r="AC174" s="55"/>
      <c r="AD174" s="55"/>
      <c r="AE174" s="55"/>
    </row>
    <row r="175" spans="2:31" ht="12.75" customHeight="1" x14ac:dyDescent="0.2">
      <c r="B175" s="65"/>
      <c r="D175" s="42"/>
      <c r="E175" s="42"/>
      <c r="F175" s="47"/>
      <c r="G175" s="48"/>
      <c r="H175" s="48"/>
      <c r="I175" s="48"/>
      <c r="J175" s="49"/>
      <c r="K175" s="53"/>
      <c r="L175" s="54"/>
      <c r="M175" s="54"/>
      <c r="N175" s="54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60"/>
      <c r="AB175" s="55"/>
      <c r="AC175" s="55"/>
      <c r="AD175" s="55"/>
      <c r="AE175" s="55"/>
    </row>
    <row r="176" spans="2:31" ht="12.75" customHeight="1" x14ac:dyDescent="0.2">
      <c r="B176" s="65"/>
      <c r="D176" s="42"/>
      <c r="E176" s="42"/>
      <c r="F176" s="47"/>
      <c r="G176" s="48"/>
      <c r="H176" s="48"/>
      <c r="I176" s="48"/>
      <c r="J176" s="49"/>
      <c r="K176" s="53"/>
      <c r="L176" s="54"/>
      <c r="M176" s="54"/>
      <c r="N176" s="54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60"/>
      <c r="AB176" s="55"/>
      <c r="AC176" s="55"/>
      <c r="AD176" s="55"/>
      <c r="AE176" s="55"/>
    </row>
    <row r="177" spans="2:31" ht="12.75" customHeight="1" x14ac:dyDescent="0.2">
      <c r="B177" s="65"/>
      <c r="D177" s="42"/>
      <c r="E177" s="42"/>
      <c r="F177" s="47"/>
      <c r="G177" s="48"/>
      <c r="H177" s="48"/>
      <c r="I177" s="48"/>
      <c r="J177" s="49"/>
      <c r="K177" s="53"/>
      <c r="L177" s="54"/>
      <c r="M177" s="54"/>
      <c r="N177" s="54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60"/>
      <c r="AB177" s="55"/>
      <c r="AC177" s="55"/>
      <c r="AD177" s="55"/>
      <c r="AE177" s="55"/>
    </row>
    <row r="178" spans="2:31" ht="12.75" customHeight="1" x14ac:dyDescent="0.2">
      <c r="B178" s="65"/>
      <c r="D178" s="42"/>
      <c r="E178" s="42"/>
      <c r="F178" s="47"/>
      <c r="G178" s="48"/>
      <c r="H178" s="48"/>
      <c r="I178" s="48"/>
      <c r="J178" s="49"/>
      <c r="K178" s="53"/>
      <c r="L178" s="54"/>
      <c r="M178" s="54"/>
      <c r="N178" s="54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60"/>
      <c r="AB178" s="55"/>
      <c r="AC178" s="55"/>
      <c r="AD178" s="55"/>
      <c r="AE178" s="55"/>
    </row>
    <row r="179" spans="2:31" ht="12.75" customHeight="1" x14ac:dyDescent="0.2">
      <c r="B179" s="65"/>
      <c r="D179" s="42"/>
      <c r="E179" s="42"/>
      <c r="F179" s="47"/>
      <c r="G179" s="48"/>
      <c r="H179" s="48"/>
      <c r="I179" s="48"/>
      <c r="J179" s="49"/>
      <c r="K179" s="53"/>
      <c r="L179" s="54"/>
      <c r="M179" s="54"/>
      <c r="N179" s="54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60"/>
      <c r="AB179" s="55"/>
      <c r="AC179" s="55"/>
      <c r="AD179" s="55"/>
      <c r="AE179" s="55"/>
    </row>
    <row r="180" spans="2:31" ht="12.75" customHeight="1" x14ac:dyDescent="0.2">
      <c r="B180" s="65"/>
      <c r="D180" s="42"/>
      <c r="E180" s="42"/>
      <c r="F180" s="47"/>
      <c r="G180" s="48"/>
      <c r="H180" s="48"/>
      <c r="I180" s="48"/>
      <c r="J180" s="49"/>
      <c r="K180" s="53"/>
      <c r="L180" s="54"/>
      <c r="M180" s="54"/>
      <c r="N180" s="54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61"/>
      <c r="AB180" s="55"/>
      <c r="AC180" s="55"/>
      <c r="AD180" s="55"/>
      <c r="AE180" s="55"/>
    </row>
    <row r="181" spans="2:31" ht="12.75" customHeight="1" thickBot="1" x14ac:dyDescent="0.25">
      <c r="B181" s="66"/>
      <c r="D181" s="43"/>
      <c r="E181" s="43"/>
      <c r="F181" s="50"/>
      <c r="G181" s="51"/>
      <c r="H181" s="51"/>
      <c r="I181" s="51"/>
      <c r="J181" s="52"/>
      <c r="K181" s="10" t="str">
        <f t="shared" ref="K181:AE181" si="29">IF(OR(TRIM(K166)=0,TRIM(K166)=""),"",IF(IFERROR(TRIM(INDEX(QryItemNamed,MATCH(TRIM(K166),ITEM,0),3)),"")="LS","",IFERROR(TRIM(INDEX(QryItemNamed,MATCH(TRIM(K166),ITEM,0),3)),"")))</f>
        <v>SY</v>
      </c>
      <c r="L181" s="11" t="str">
        <f t="shared" si="29"/>
        <v>FT</v>
      </c>
      <c r="M181" s="11" t="str">
        <f t="shared" si="29"/>
        <v>FT</v>
      </c>
      <c r="N181" s="11" t="str">
        <f t="shared" si="29"/>
        <v>FT</v>
      </c>
      <c r="O181" s="11" t="str">
        <f t="shared" si="29"/>
        <v>FT</v>
      </c>
      <c r="P181" s="11" t="str">
        <f t="shared" si="29"/>
        <v>EACH</v>
      </c>
      <c r="Q181" s="11" t="str">
        <f t="shared" si="29"/>
        <v/>
      </c>
      <c r="R181" s="11" t="str">
        <f t="shared" si="29"/>
        <v/>
      </c>
      <c r="S181" s="11" t="str">
        <f t="shared" si="29"/>
        <v/>
      </c>
      <c r="T181" s="11" t="str">
        <f t="shared" si="29"/>
        <v/>
      </c>
      <c r="U181" s="11" t="str">
        <f t="shared" si="29"/>
        <v/>
      </c>
      <c r="V181" s="11" t="str">
        <f t="shared" si="29"/>
        <v/>
      </c>
      <c r="W181" s="11" t="str">
        <f t="shared" si="29"/>
        <v/>
      </c>
      <c r="X181" s="11" t="str">
        <f t="shared" si="29"/>
        <v/>
      </c>
      <c r="Y181" s="11" t="str">
        <f t="shared" si="29"/>
        <v/>
      </c>
      <c r="Z181" s="11" t="str">
        <f t="shared" si="29"/>
        <v/>
      </c>
      <c r="AA181" s="11" t="str">
        <f t="shared" si="29"/>
        <v/>
      </c>
      <c r="AB181" s="11" t="str">
        <f t="shared" si="29"/>
        <v/>
      </c>
      <c r="AC181" s="11" t="str">
        <f t="shared" si="29"/>
        <v/>
      </c>
      <c r="AD181" s="11" t="str">
        <f t="shared" si="29"/>
        <v/>
      </c>
      <c r="AE181" s="11" t="str">
        <f t="shared" si="29"/>
        <v/>
      </c>
    </row>
    <row r="182" spans="2:31" ht="12.75" customHeight="1" x14ac:dyDescent="0.2">
      <c r="B182" s="33"/>
      <c r="D182" s="12"/>
      <c r="E182" s="12"/>
      <c r="F182" s="13"/>
      <c r="G182" s="14"/>
      <c r="H182" s="15" t="s">
        <v>2</v>
      </c>
      <c r="I182" s="13"/>
      <c r="J182" s="16"/>
      <c r="K182" s="14">
        <v>0</v>
      </c>
      <c r="L182" s="15">
        <v>0</v>
      </c>
      <c r="M182" s="15">
        <v>0</v>
      </c>
      <c r="N182" s="15">
        <v>35</v>
      </c>
      <c r="O182" s="15">
        <v>3</v>
      </c>
      <c r="P182" s="15">
        <v>0</v>
      </c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</row>
    <row r="184" spans="2:31" ht="12.75" customHeight="1" x14ac:dyDescent="0.2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</row>
    <row r="185" spans="2:31" ht="12.75" customHeight="1" x14ac:dyDescent="0.2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</row>
    <row r="186" spans="2:31" ht="12.75" customHeight="1" x14ac:dyDescent="0.2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</row>
    <row r="187" spans="2:31" ht="12.75" customHeight="1" x14ac:dyDescent="0.2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</row>
    <row r="188" spans="2:31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</row>
    <row r="189" spans="2:31" ht="12.75" customHeight="1" x14ac:dyDescent="0.2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</row>
    <row r="190" spans="2:31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</row>
    <row r="191" spans="2:31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</row>
    <row r="192" spans="2:31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</row>
    <row r="193" spans="2:31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</row>
    <row r="194" spans="2:31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</row>
    <row r="195" spans="2:31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</row>
    <row r="196" spans="2:31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</row>
    <row r="197" spans="2:31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</row>
    <row r="198" spans="2:31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</row>
    <row r="199" spans="2:31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</row>
    <row r="200" spans="2:31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</row>
    <row r="201" spans="2:31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</row>
    <row r="202" spans="2:31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</row>
    <row r="203" spans="2:31" ht="12.75" customHeight="1" x14ac:dyDescent="0.2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</row>
    <row r="204" spans="2:31" ht="12.75" customHeight="1" x14ac:dyDescent="0.2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</row>
    <row r="205" spans="2:31" ht="12.75" customHeight="1" x14ac:dyDescent="0.2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</row>
    <row r="206" spans="2:31" ht="12.75" customHeight="1" x14ac:dyDescent="0.2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</row>
    <row r="207" spans="2:31" ht="12.75" customHeight="1" x14ac:dyDescent="0.2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</row>
    <row r="208" spans="2:31" ht="12.75" customHeight="1" x14ac:dyDescent="0.2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</row>
    <row r="209" spans="2:31" ht="12.75" customHeight="1" x14ac:dyDescent="0.2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</row>
    <row r="210" spans="2:31" ht="12.75" customHeight="1" x14ac:dyDescent="0.2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</row>
    <row r="211" spans="2:31" ht="12.75" customHeight="1" x14ac:dyDescent="0.2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</row>
    <row r="212" spans="2:31" ht="12.75" customHeight="1" x14ac:dyDescent="0.2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</row>
    <row r="213" spans="2:31" ht="12.75" customHeight="1" x14ac:dyDescent="0.2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</row>
    <row r="214" spans="2:31" ht="12.75" customHeight="1" x14ac:dyDescent="0.2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</row>
    <row r="215" spans="2:31" ht="12.75" customHeight="1" x14ac:dyDescent="0.2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</row>
    <row r="216" spans="2:31" ht="12.75" customHeight="1" x14ac:dyDescent="0.2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</row>
    <row r="217" spans="2:31" ht="12.75" customHeight="1" x14ac:dyDescent="0.2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</row>
    <row r="218" spans="2:31" ht="12.75" customHeight="1" x14ac:dyDescent="0.2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</row>
    <row r="219" spans="2:31" ht="12.75" customHeight="1" x14ac:dyDescent="0.2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</row>
    <row r="220" spans="2:31" ht="12.75" customHeight="1" x14ac:dyDescent="0.2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</row>
    <row r="221" spans="2:31" ht="12.75" customHeight="1" x14ac:dyDescent="0.2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</row>
    <row r="222" spans="2:31" ht="12.75" customHeight="1" x14ac:dyDescent="0.2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</row>
    <row r="223" spans="2:31" ht="12.75" customHeight="1" x14ac:dyDescent="0.2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</row>
    <row r="224" spans="2:31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</row>
    <row r="225" spans="2:31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</row>
    <row r="226" spans="2:31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</row>
    <row r="227" spans="2:31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</row>
    <row r="228" spans="2:31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</row>
    <row r="229" spans="2:31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</row>
    <row r="230" spans="2:31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</row>
    <row r="231" spans="2:31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</row>
    <row r="232" spans="2:31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</row>
    <row r="233" spans="2:31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</row>
    <row r="234" spans="2:31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</row>
    <row r="235" spans="2:31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</row>
    <row r="236" spans="2:31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</row>
    <row r="237" spans="2:31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</row>
    <row r="238" spans="2:31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</row>
    <row r="239" spans="2:31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</row>
    <row r="240" spans="2:31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</row>
    <row r="241" spans="2:31" ht="12.75" customHeight="1" thickBot="1" x14ac:dyDescent="0.25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</row>
    <row r="242" spans="2:31" ht="12.75" customHeight="1" x14ac:dyDescent="0.2">
      <c r="B242" s="5" t="s">
        <v>12</v>
      </c>
      <c r="D242" s="56" t="s">
        <v>3</v>
      </c>
      <c r="E242" s="57"/>
      <c r="F242" s="57"/>
      <c r="G242" s="57"/>
      <c r="H242" s="57"/>
      <c r="I242" s="57"/>
      <c r="J242" s="58"/>
      <c r="K242" s="22" t="str">
        <f>IF(K166="","",IF(K181="",IF(SUM(COUNTIF(K182:K241,"LS")+COUNTIF(K182:K241,"LUMP"))&gt;0,"LS",""),IF(SUM(K182:K241)&gt;0,ROUNDUP(SUM(K182:K241),0),"")))</f>
        <v/>
      </c>
      <c r="L242" s="22" t="str">
        <f t="shared" ref="L242" si="30">IF(L166="","",IF(L181="",IF(SUM(COUNTIF(L182:L241,"LS")+COUNTIF(L182:L241,"LUMP"))&gt;0,"LS",""),IF(SUM(L182:L241)&gt;0,ROUNDUP(SUM(L182:L241),0),"")))</f>
        <v/>
      </c>
      <c r="M242" s="22" t="str">
        <f t="shared" ref="M242" si="31">IF(M166="","",IF(M181="",IF(SUM(COUNTIF(M182:M241,"LS")+COUNTIF(M182:M241,"LUMP"))&gt;0,"LS",""),IF(SUM(M182:M241)&gt;0,ROUNDUP(SUM(M182:M241),0),"")))</f>
        <v/>
      </c>
      <c r="N242" s="22">
        <f t="shared" ref="N242" si="32">IF(N166="","",IF(N181="",IF(SUM(COUNTIF(N182:N241,"LS")+COUNTIF(N182:N241,"LUMP"))&gt;0,"LS",""),IF(SUM(N182:N241)&gt;0,ROUNDUP(SUM(N182:N241),0),"")))</f>
        <v>35</v>
      </c>
      <c r="O242" s="22">
        <f t="shared" ref="O242" si="33">IF(O166="","",IF(O181="",IF(SUM(COUNTIF(O182:O241,"LS")+COUNTIF(O182:O241,"LUMP"))&gt;0,"LS",""),IF(SUM(O182:O241)&gt;0,ROUNDUP(SUM(O182:O241),0),"")))</f>
        <v>3</v>
      </c>
      <c r="P242" s="22" t="str">
        <f t="shared" ref="P242" si="34">IF(P166="","",IF(P181="",IF(SUM(COUNTIF(P182:P241,"LS")+COUNTIF(P182:P241,"LUMP"))&gt;0,"LS",""),IF(SUM(P182:P241)&gt;0,ROUNDUP(SUM(P182:P241),0),"")))</f>
        <v/>
      </c>
      <c r="Q242" s="22" t="str">
        <f t="shared" ref="Q242" si="35">IF(Q166="","",IF(Q181="",IF(SUM(COUNTIF(Q182:Q241,"LS")+COUNTIF(Q182:Q241,"LUMP"))&gt;0,"LS",""),IF(SUM(Q182:Q241)&gt;0,ROUNDUP(SUM(Q182:Q241),0),"")))</f>
        <v/>
      </c>
      <c r="R242" s="22" t="str">
        <f t="shared" ref="R242" si="36">IF(R166="","",IF(R181="",IF(SUM(COUNTIF(R182:R241,"LS")+COUNTIF(R182:R241,"LUMP"))&gt;0,"LS",""),IF(SUM(R182:R241)&gt;0,ROUNDUP(SUM(R182:R241),0),"")))</f>
        <v/>
      </c>
      <c r="S242" s="22" t="str">
        <f t="shared" ref="S242" si="37">IF(S166="","",IF(S181="",IF(SUM(COUNTIF(S182:S241,"LS")+COUNTIF(S182:S241,"LUMP"))&gt;0,"LS",""),IF(SUM(S182:S241)&gt;0,ROUNDUP(SUM(S182:S241),0),"")))</f>
        <v/>
      </c>
      <c r="T242" s="22" t="str">
        <f t="shared" ref="T242" si="38">IF(T166="","",IF(T181="",IF(SUM(COUNTIF(T182:T241,"LS")+COUNTIF(T182:T241,"LUMP"))&gt;0,"LS",""),IF(SUM(T182:T241)&gt;0,ROUNDUP(SUM(T182:T241),0),"")))</f>
        <v/>
      </c>
      <c r="U242" s="22" t="str">
        <f t="shared" ref="U242" si="39">IF(U166="","",IF(U181="",IF(SUM(COUNTIF(U182:U241,"LS")+COUNTIF(U182:U241,"LUMP"))&gt;0,"LS",""),IF(SUM(U182:U241)&gt;0,ROUNDUP(SUM(U182:U241),0),"")))</f>
        <v/>
      </c>
      <c r="V242" s="22" t="str">
        <f t="shared" ref="V242" si="40">IF(V166="","",IF(V181="",IF(SUM(COUNTIF(V182:V241,"LS")+COUNTIF(V182:V241,"LUMP"))&gt;0,"LS",""),IF(SUM(V182:V241)&gt;0,ROUNDUP(SUM(V182:V241),0),"")))</f>
        <v/>
      </c>
      <c r="W242" s="22" t="str">
        <f t="shared" ref="W242" si="41">IF(W166="","",IF(W181="",IF(SUM(COUNTIF(W182:W241,"LS")+COUNTIF(W182:W241,"LUMP"))&gt;0,"LS",""),IF(SUM(W182:W241)&gt;0,ROUNDUP(SUM(W182:W241),0),"")))</f>
        <v/>
      </c>
      <c r="X242" s="22" t="str">
        <f t="shared" ref="X242" si="42">IF(X166="","",IF(X181="",IF(SUM(COUNTIF(X182:X241,"LS")+COUNTIF(X182:X241,"LUMP"))&gt;0,"LS",""),IF(SUM(X182:X241)&gt;0,ROUNDUP(SUM(X182:X241),0),"")))</f>
        <v/>
      </c>
      <c r="Y242" s="22" t="str">
        <f t="shared" ref="Y242" si="43">IF(Y166="","",IF(Y181="",IF(SUM(COUNTIF(Y182:Y241,"LS")+COUNTIF(Y182:Y241,"LUMP"))&gt;0,"LS",""),IF(SUM(Y182:Y241)&gt;0,ROUNDUP(SUM(Y182:Y241),0),"")))</f>
        <v/>
      </c>
      <c r="Z242" s="22" t="str">
        <f t="shared" ref="Z242" si="44">IF(Z166="","",IF(Z181="",IF(SUM(COUNTIF(Z182:Z241,"LS")+COUNTIF(Z182:Z241,"LUMP"))&gt;0,"LS",""),IF(SUM(Z182:Z241)&gt;0,ROUNDUP(SUM(Z182:Z241),0),"")))</f>
        <v/>
      </c>
      <c r="AA242" s="22" t="str">
        <f t="shared" ref="AA242" si="45">IF(AA166="","",IF(AA181="",IF(SUM(COUNTIF(AA182:AA241,"LS")+COUNTIF(AA182:AA241,"LUMP"))&gt;0,"LS",""),IF(SUM(AA182:AA241)&gt;0,ROUNDUP(SUM(AA182:AA241),0),"")))</f>
        <v/>
      </c>
      <c r="AB242" s="22" t="str">
        <f t="shared" ref="AB242" si="46">IF(AB166="","",IF(AB181="",IF(SUM(COUNTIF(AB182:AB241,"LS")+COUNTIF(AB182:AB241,"LUMP"))&gt;0,"LS",""),IF(SUM(AB182:AB241)&gt;0,ROUNDUP(SUM(AB182:AB241),0),"")))</f>
        <v/>
      </c>
      <c r="AC242" s="22" t="str">
        <f t="shared" ref="AC242" si="47">IF(AC166="","",IF(AC181="",IF(SUM(COUNTIF(AC182:AC241,"LS")+COUNTIF(AC182:AC241,"LUMP"))&gt;0,"LS",""),IF(SUM(AC182:AC241)&gt;0,ROUNDUP(SUM(AC182:AC241),0),"")))</f>
        <v/>
      </c>
      <c r="AD242" s="22" t="str">
        <f t="shared" ref="AD242" si="48">IF(AD166="","",IF(AD181="",IF(SUM(COUNTIF(AD182:AD241,"LS")+COUNTIF(AD182:AD241,"LUMP"))&gt;0,"LS",""),IF(SUM(AD182:AD241)&gt;0,ROUNDUP(SUM(AD182:AD241),0),"")))</f>
        <v/>
      </c>
      <c r="AE242" s="22" t="str">
        <f t="shared" ref="AE242" si="49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/>
    <row r="244" spans="2:31" ht="12.75" customHeight="1" thickBot="1" x14ac:dyDescent="0.25">
      <c r="B244" s="32" t="s">
        <v>10</v>
      </c>
      <c r="D244" s="38">
        <f>D165+1</f>
        <v>293</v>
      </c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  <row r="245" spans="2:31" ht="12.75" customHeight="1" thickBot="1" x14ac:dyDescent="0.25">
      <c r="B245" s="36"/>
      <c r="D245" s="39" t="s">
        <v>8</v>
      </c>
      <c r="E245" s="39"/>
      <c r="F245" s="39"/>
      <c r="G245" s="39"/>
      <c r="H245" s="39"/>
      <c r="I245" s="39"/>
      <c r="J245" s="39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  <row r="246" spans="2:31" ht="12.75" customHeight="1" thickBot="1" x14ac:dyDescent="0.25">
      <c r="D246" s="40" t="s">
        <v>9</v>
      </c>
      <c r="E246" s="40"/>
      <c r="F246" s="40"/>
      <c r="G246" s="40"/>
      <c r="H246" s="40"/>
      <c r="I246" s="40"/>
      <c r="J246" s="40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</row>
    <row r="247" spans="2:31" ht="12.75" customHeight="1" x14ac:dyDescent="0.2">
      <c r="B247" s="64" t="s">
        <v>11</v>
      </c>
      <c r="D247" s="41" t="s">
        <v>20</v>
      </c>
      <c r="E247" s="41" t="s">
        <v>0</v>
      </c>
      <c r="F247" s="44" t="s">
        <v>1</v>
      </c>
      <c r="G247" s="45"/>
      <c r="H247" s="45"/>
      <c r="I247" s="45"/>
      <c r="J247" s="46"/>
      <c r="K247" s="8" t="str">
        <f t="shared" ref="K247:AE247" si="50">IF(OR(TRIM(K245)=0,TRIM(K245)=""),"",IF(IFERROR(TRIM(INDEX(QryItemNamed,MATCH(TRIM(K245),ITEM,0),2)),"")="Y","SPECIAL",LEFT(IFERROR(TRIM(INDEX(ITEM,MATCH(TRIM(K245),ITEM,0))),""),3)))</f>
        <v/>
      </c>
      <c r="L247" s="9" t="str">
        <f t="shared" si="50"/>
        <v/>
      </c>
      <c r="M247" s="9" t="str">
        <f t="shared" si="50"/>
        <v/>
      </c>
      <c r="N247" s="9" t="str">
        <f t="shared" si="50"/>
        <v/>
      </c>
      <c r="O247" s="9" t="str">
        <f t="shared" si="50"/>
        <v/>
      </c>
      <c r="P247" s="9" t="str">
        <f t="shared" si="50"/>
        <v/>
      </c>
      <c r="Q247" s="9" t="str">
        <f t="shared" si="50"/>
        <v/>
      </c>
      <c r="R247" s="9" t="str">
        <f t="shared" si="50"/>
        <v/>
      </c>
      <c r="S247" s="9" t="str">
        <f t="shared" si="50"/>
        <v/>
      </c>
      <c r="T247" s="9" t="str">
        <f t="shared" si="50"/>
        <v/>
      </c>
      <c r="U247" s="9" t="str">
        <f t="shared" si="50"/>
        <v/>
      </c>
      <c r="V247" s="9" t="str">
        <f t="shared" si="50"/>
        <v/>
      </c>
      <c r="W247" s="9" t="str">
        <f t="shared" si="50"/>
        <v/>
      </c>
      <c r="X247" s="9" t="str">
        <f t="shared" si="50"/>
        <v/>
      </c>
      <c r="Y247" s="9" t="str">
        <f t="shared" si="50"/>
        <v/>
      </c>
      <c r="Z247" s="9" t="str">
        <f t="shared" si="50"/>
        <v/>
      </c>
      <c r="AA247" s="9" t="str">
        <f t="shared" si="50"/>
        <v/>
      </c>
      <c r="AB247" s="9" t="str">
        <f t="shared" si="50"/>
        <v/>
      </c>
      <c r="AC247" s="9" t="str">
        <f t="shared" si="50"/>
        <v/>
      </c>
      <c r="AD247" s="9" t="str">
        <f t="shared" si="50"/>
        <v/>
      </c>
      <c r="AE247" s="9" t="str">
        <f t="shared" si="50"/>
        <v/>
      </c>
    </row>
    <row r="248" spans="2:31" ht="12.75" customHeight="1" x14ac:dyDescent="0.2">
      <c r="B248" s="65"/>
      <c r="D248" s="42"/>
      <c r="E248" s="42"/>
      <c r="F248" s="47"/>
      <c r="G248" s="48"/>
      <c r="H248" s="48"/>
      <c r="I248" s="48"/>
      <c r="J248" s="49"/>
      <c r="K248" s="53" t="str">
        <f t="shared" ref="K248:AE248" si="51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4" t="str">
        <f t="shared" si="51"/>
        <v/>
      </c>
      <c r="M248" s="54" t="str">
        <f t="shared" si="51"/>
        <v/>
      </c>
      <c r="N248" s="54" t="str">
        <f t="shared" si="51"/>
        <v/>
      </c>
      <c r="O248" s="55" t="str">
        <f t="shared" si="51"/>
        <v/>
      </c>
      <c r="P248" s="55" t="str">
        <f t="shared" si="51"/>
        <v/>
      </c>
      <c r="Q248" s="55" t="str">
        <f t="shared" si="51"/>
        <v/>
      </c>
      <c r="R248" s="55" t="str">
        <f t="shared" si="51"/>
        <v/>
      </c>
      <c r="S248" s="55" t="str">
        <f t="shared" si="51"/>
        <v/>
      </c>
      <c r="T248" s="55" t="str">
        <f t="shared" si="51"/>
        <v/>
      </c>
      <c r="U248" s="55" t="str">
        <f t="shared" si="51"/>
        <v/>
      </c>
      <c r="V248" s="55" t="str">
        <f t="shared" si="51"/>
        <v/>
      </c>
      <c r="W248" s="55" t="str">
        <f t="shared" si="51"/>
        <v/>
      </c>
      <c r="X248" s="55" t="str">
        <f t="shared" si="51"/>
        <v/>
      </c>
      <c r="Y248" s="55" t="str">
        <f t="shared" si="51"/>
        <v/>
      </c>
      <c r="Z248" s="55" t="str">
        <f t="shared" si="51"/>
        <v/>
      </c>
      <c r="AA248" s="59" t="str">
        <f t="shared" si="51"/>
        <v/>
      </c>
      <c r="AB248" s="55" t="str">
        <f t="shared" si="51"/>
        <v/>
      </c>
      <c r="AC248" s="55" t="str">
        <f t="shared" si="51"/>
        <v/>
      </c>
      <c r="AD248" s="55" t="str">
        <f t="shared" si="51"/>
        <v/>
      </c>
      <c r="AE248" s="55" t="str">
        <f t="shared" si="51"/>
        <v/>
      </c>
    </row>
    <row r="249" spans="2:31" ht="12.75" customHeight="1" x14ac:dyDescent="0.2">
      <c r="B249" s="65"/>
      <c r="D249" s="42"/>
      <c r="E249" s="42"/>
      <c r="F249" s="47"/>
      <c r="G249" s="48"/>
      <c r="H249" s="48"/>
      <c r="I249" s="48"/>
      <c r="J249" s="49"/>
      <c r="K249" s="53"/>
      <c r="L249" s="54"/>
      <c r="M249" s="54"/>
      <c r="N249" s="54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60"/>
      <c r="AB249" s="55"/>
      <c r="AC249" s="55"/>
      <c r="AD249" s="55"/>
      <c r="AE249" s="55"/>
    </row>
    <row r="250" spans="2:31" ht="12.75" customHeight="1" x14ac:dyDescent="0.2">
      <c r="B250" s="65"/>
      <c r="D250" s="42"/>
      <c r="E250" s="42"/>
      <c r="F250" s="47"/>
      <c r="G250" s="48"/>
      <c r="H250" s="48"/>
      <c r="I250" s="48"/>
      <c r="J250" s="49"/>
      <c r="K250" s="53"/>
      <c r="L250" s="54"/>
      <c r="M250" s="54"/>
      <c r="N250" s="54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60"/>
      <c r="AB250" s="55"/>
      <c r="AC250" s="55"/>
      <c r="AD250" s="55"/>
      <c r="AE250" s="55"/>
    </row>
    <row r="251" spans="2:31" ht="12.75" customHeight="1" x14ac:dyDescent="0.2">
      <c r="B251" s="65"/>
      <c r="D251" s="42"/>
      <c r="E251" s="42"/>
      <c r="F251" s="47"/>
      <c r="G251" s="48"/>
      <c r="H251" s="48"/>
      <c r="I251" s="48"/>
      <c r="J251" s="49"/>
      <c r="K251" s="53"/>
      <c r="L251" s="54"/>
      <c r="M251" s="54"/>
      <c r="N251" s="54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60"/>
      <c r="AB251" s="55"/>
      <c r="AC251" s="55"/>
      <c r="AD251" s="55"/>
      <c r="AE251" s="55"/>
    </row>
    <row r="252" spans="2:31" ht="12.75" customHeight="1" x14ac:dyDescent="0.2">
      <c r="B252" s="65"/>
      <c r="D252" s="42"/>
      <c r="E252" s="42"/>
      <c r="F252" s="47"/>
      <c r="G252" s="48"/>
      <c r="H252" s="48"/>
      <c r="I252" s="48"/>
      <c r="J252" s="49"/>
      <c r="K252" s="53"/>
      <c r="L252" s="54"/>
      <c r="M252" s="54"/>
      <c r="N252" s="54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60"/>
      <c r="AB252" s="55"/>
      <c r="AC252" s="55"/>
      <c r="AD252" s="55"/>
      <c r="AE252" s="55"/>
    </row>
    <row r="253" spans="2:31" ht="12.75" customHeight="1" x14ac:dyDescent="0.2">
      <c r="B253" s="65"/>
      <c r="D253" s="42"/>
      <c r="E253" s="42"/>
      <c r="F253" s="47"/>
      <c r="G253" s="48"/>
      <c r="H253" s="48"/>
      <c r="I253" s="48"/>
      <c r="J253" s="49"/>
      <c r="K253" s="53"/>
      <c r="L253" s="54"/>
      <c r="M253" s="54"/>
      <c r="N253" s="54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60"/>
      <c r="AB253" s="55"/>
      <c r="AC253" s="55"/>
      <c r="AD253" s="55"/>
      <c r="AE253" s="55"/>
    </row>
    <row r="254" spans="2:31" ht="12.75" customHeight="1" x14ac:dyDescent="0.2">
      <c r="B254" s="65"/>
      <c r="D254" s="42"/>
      <c r="E254" s="42"/>
      <c r="F254" s="47"/>
      <c r="G254" s="48"/>
      <c r="H254" s="48"/>
      <c r="I254" s="48"/>
      <c r="J254" s="49"/>
      <c r="K254" s="53"/>
      <c r="L254" s="54"/>
      <c r="M254" s="54"/>
      <c r="N254" s="54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60"/>
      <c r="AB254" s="55"/>
      <c r="AC254" s="55"/>
      <c r="AD254" s="55"/>
      <c r="AE254" s="55"/>
    </row>
    <row r="255" spans="2:31" ht="12.75" customHeight="1" x14ac:dyDescent="0.2">
      <c r="B255" s="65"/>
      <c r="D255" s="42"/>
      <c r="E255" s="42"/>
      <c r="F255" s="47"/>
      <c r="G255" s="48"/>
      <c r="H255" s="48"/>
      <c r="I255" s="48"/>
      <c r="J255" s="49"/>
      <c r="K255" s="53"/>
      <c r="L255" s="54"/>
      <c r="M255" s="54"/>
      <c r="N255" s="54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60"/>
      <c r="AB255" s="55"/>
      <c r="AC255" s="55"/>
      <c r="AD255" s="55"/>
      <c r="AE255" s="55"/>
    </row>
    <row r="256" spans="2:31" ht="12.75" customHeight="1" x14ac:dyDescent="0.2">
      <c r="B256" s="65"/>
      <c r="D256" s="42"/>
      <c r="E256" s="42"/>
      <c r="F256" s="47"/>
      <c r="G256" s="48"/>
      <c r="H256" s="48"/>
      <c r="I256" s="48"/>
      <c r="J256" s="49"/>
      <c r="K256" s="53"/>
      <c r="L256" s="54"/>
      <c r="M256" s="54"/>
      <c r="N256" s="54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60"/>
      <c r="AB256" s="55"/>
      <c r="AC256" s="55"/>
      <c r="AD256" s="55"/>
      <c r="AE256" s="55"/>
    </row>
    <row r="257" spans="2:31" ht="12.75" customHeight="1" x14ac:dyDescent="0.2">
      <c r="B257" s="65"/>
      <c r="D257" s="42"/>
      <c r="E257" s="42"/>
      <c r="F257" s="47"/>
      <c r="G257" s="48"/>
      <c r="H257" s="48"/>
      <c r="I257" s="48"/>
      <c r="J257" s="49"/>
      <c r="K257" s="53"/>
      <c r="L257" s="54"/>
      <c r="M257" s="54"/>
      <c r="N257" s="54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60"/>
      <c r="AB257" s="55"/>
      <c r="AC257" s="55"/>
      <c r="AD257" s="55"/>
      <c r="AE257" s="55"/>
    </row>
    <row r="258" spans="2:31" ht="12.75" customHeight="1" x14ac:dyDescent="0.2">
      <c r="B258" s="65"/>
      <c r="D258" s="42"/>
      <c r="E258" s="42"/>
      <c r="F258" s="47"/>
      <c r="G258" s="48"/>
      <c r="H258" s="48"/>
      <c r="I258" s="48"/>
      <c r="J258" s="49"/>
      <c r="K258" s="53"/>
      <c r="L258" s="54"/>
      <c r="M258" s="54"/>
      <c r="N258" s="54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60"/>
      <c r="AB258" s="55"/>
      <c r="AC258" s="55"/>
      <c r="AD258" s="55"/>
      <c r="AE258" s="55"/>
    </row>
    <row r="259" spans="2:31" ht="12.75" customHeight="1" x14ac:dyDescent="0.2">
      <c r="B259" s="65"/>
      <c r="D259" s="42"/>
      <c r="E259" s="42"/>
      <c r="F259" s="47"/>
      <c r="G259" s="48"/>
      <c r="H259" s="48"/>
      <c r="I259" s="48"/>
      <c r="J259" s="49"/>
      <c r="K259" s="53"/>
      <c r="L259" s="54"/>
      <c r="M259" s="54"/>
      <c r="N259" s="54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61"/>
      <c r="AB259" s="55"/>
      <c r="AC259" s="55"/>
      <c r="AD259" s="55"/>
      <c r="AE259" s="55"/>
    </row>
    <row r="260" spans="2:31" ht="12.75" customHeight="1" thickBot="1" x14ac:dyDescent="0.25">
      <c r="B260" s="66"/>
      <c r="D260" s="43"/>
      <c r="E260" s="43"/>
      <c r="F260" s="50"/>
      <c r="G260" s="51"/>
      <c r="H260" s="51"/>
      <c r="I260" s="51"/>
      <c r="J260" s="52"/>
      <c r="K260" s="10" t="str">
        <f t="shared" ref="K260:AE260" si="52">IF(OR(TRIM(K245)=0,TRIM(K245)=""),"",IF(IFERROR(TRIM(INDEX(QryItemNamed,MATCH(TRIM(K245),ITEM,0),3)),"")="LS","",IFERROR(TRIM(INDEX(QryItemNamed,MATCH(TRIM(K245),ITEM,0),3)),"")))</f>
        <v/>
      </c>
      <c r="L260" s="11" t="str">
        <f t="shared" si="52"/>
        <v/>
      </c>
      <c r="M260" s="11" t="str">
        <f t="shared" si="52"/>
        <v/>
      </c>
      <c r="N260" s="11" t="str">
        <f t="shared" si="52"/>
        <v/>
      </c>
      <c r="O260" s="11" t="str">
        <f t="shared" si="52"/>
        <v/>
      </c>
      <c r="P260" s="11" t="str">
        <f t="shared" si="52"/>
        <v/>
      </c>
      <c r="Q260" s="11" t="str">
        <f t="shared" si="52"/>
        <v/>
      </c>
      <c r="R260" s="11" t="str">
        <f t="shared" si="52"/>
        <v/>
      </c>
      <c r="S260" s="11" t="str">
        <f t="shared" si="52"/>
        <v/>
      </c>
      <c r="T260" s="11" t="str">
        <f t="shared" si="52"/>
        <v/>
      </c>
      <c r="U260" s="11" t="str">
        <f t="shared" si="52"/>
        <v/>
      </c>
      <c r="V260" s="11" t="str">
        <f t="shared" si="52"/>
        <v/>
      </c>
      <c r="W260" s="11" t="str">
        <f t="shared" si="52"/>
        <v/>
      </c>
      <c r="X260" s="11" t="str">
        <f t="shared" si="52"/>
        <v/>
      </c>
      <c r="Y260" s="11" t="str">
        <f t="shared" si="52"/>
        <v/>
      </c>
      <c r="Z260" s="11" t="str">
        <f t="shared" si="52"/>
        <v/>
      </c>
      <c r="AA260" s="11" t="str">
        <f t="shared" si="52"/>
        <v/>
      </c>
      <c r="AB260" s="11" t="str">
        <f t="shared" si="52"/>
        <v/>
      </c>
      <c r="AC260" s="11" t="str">
        <f t="shared" si="52"/>
        <v/>
      </c>
      <c r="AD260" s="11" t="str">
        <f t="shared" si="52"/>
        <v/>
      </c>
      <c r="AE260" s="11" t="str">
        <f t="shared" si="52"/>
        <v/>
      </c>
    </row>
    <row r="261" spans="2:31" ht="12.75" customHeight="1" x14ac:dyDescent="0.2">
      <c r="B261" s="33"/>
      <c r="D261" s="12"/>
      <c r="E261" s="12"/>
      <c r="F261" s="13"/>
      <c r="G261" s="14"/>
      <c r="H261" s="15" t="s">
        <v>2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</row>
    <row r="263" spans="2:31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</row>
    <row r="264" spans="2:31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</row>
    <row r="265" spans="2:31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</row>
    <row r="266" spans="2:31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</row>
    <row r="267" spans="2:31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</row>
    <row r="268" spans="2:31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</row>
    <row r="269" spans="2:31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</row>
    <row r="270" spans="2:31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</row>
    <row r="271" spans="2:31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</row>
    <row r="272" spans="2:31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</row>
    <row r="273" spans="2:31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</row>
    <row r="274" spans="2:31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</row>
    <row r="275" spans="2:31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</row>
    <row r="276" spans="2:31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</row>
    <row r="277" spans="2:31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</row>
    <row r="278" spans="2:31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</row>
    <row r="279" spans="2:31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</row>
    <row r="280" spans="2:31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</row>
    <row r="281" spans="2:31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</row>
    <row r="282" spans="2:31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</row>
    <row r="283" spans="2:31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</row>
    <row r="284" spans="2:31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</row>
    <row r="285" spans="2:31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</row>
    <row r="286" spans="2:31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</row>
    <row r="287" spans="2:31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</row>
    <row r="288" spans="2:31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</row>
    <row r="289" spans="2:31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</row>
    <row r="290" spans="2:31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</row>
    <row r="291" spans="2:31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</row>
    <row r="292" spans="2:31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</row>
    <row r="293" spans="2:31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</row>
    <row r="294" spans="2:31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</row>
    <row r="295" spans="2:31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</row>
    <row r="296" spans="2:31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</row>
    <row r="297" spans="2:31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</row>
    <row r="298" spans="2:31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</row>
    <row r="299" spans="2:31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</row>
    <row r="300" spans="2:31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</row>
    <row r="301" spans="2:31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</row>
    <row r="302" spans="2:31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</row>
    <row r="303" spans="2:31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</row>
    <row r="304" spans="2:31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</row>
    <row r="305" spans="2:31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</row>
    <row r="306" spans="2:31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</row>
    <row r="307" spans="2:31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</row>
    <row r="308" spans="2:31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</row>
    <row r="309" spans="2:31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</row>
    <row r="310" spans="2:31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</row>
    <row r="311" spans="2:31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</row>
    <row r="312" spans="2:31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</row>
    <row r="313" spans="2:31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</row>
    <row r="314" spans="2:31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</row>
    <row r="315" spans="2:31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</row>
    <row r="316" spans="2:31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</row>
    <row r="317" spans="2:31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</row>
    <row r="318" spans="2:31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</row>
    <row r="319" spans="2:31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</row>
    <row r="320" spans="2:31" ht="12.75" customHeight="1" thickBot="1" x14ac:dyDescent="0.25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</row>
    <row r="321" spans="2:31" ht="12.75" customHeight="1" x14ac:dyDescent="0.2">
      <c r="B321" s="5" t="s">
        <v>12</v>
      </c>
      <c r="D321" s="56" t="s">
        <v>3</v>
      </c>
      <c r="E321" s="57"/>
      <c r="F321" s="57"/>
      <c r="G321" s="57"/>
      <c r="H321" s="57"/>
      <c r="I321" s="57"/>
      <c r="J321" s="58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" si="53">IF(L245="","",IF(L260="",IF(SUM(COUNTIF(L261:L320,"LS")+COUNTIF(L261:L320,"LUMP"))&gt;0,"LS",""),IF(SUM(L261:L320)&gt;0,ROUNDUP(SUM(L261:L320),0),"")))</f>
        <v/>
      </c>
      <c r="M321" s="22" t="str">
        <f t="shared" ref="M321" si="54">IF(M245="","",IF(M260="",IF(SUM(COUNTIF(M261:M320,"LS")+COUNTIF(M261:M320,"LUMP"))&gt;0,"LS",""),IF(SUM(M261:M320)&gt;0,ROUNDUP(SUM(M261:M320),0),"")))</f>
        <v/>
      </c>
      <c r="N321" s="22" t="str">
        <f t="shared" ref="N321" si="55">IF(N245="","",IF(N260="",IF(SUM(COUNTIF(N261:N320,"LS")+COUNTIF(N261:N320,"LUMP"))&gt;0,"LS",""),IF(SUM(N261:N320)&gt;0,ROUNDUP(SUM(N261:N320),0),"")))</f>
        <v/>
      </c>
      <c r="O321" s="22" t="str">
        <f t="shared" ref="O321" si="56">IF(O245="","",IF(O260="",IF(SUM(COUNTIF(O261:O320,"LS")+COUNTIF(O261:O320,"LUMP"))&gt;0,"LS",""),IF(SUM(O261:O320)&gt;0,ROUNDUP(SUM(O261:O320),0),"")))</f>
        <v/>
      </c>
      <c r="P321" s="22" t="str">
        <f t="shared" ref="P321" si="57">IF(P245="","",IF(P260="",IF(SUM(COUNTIF(P261:P320,"LS")+COUNTIF(P261:P320,"LUMP"))&gt;0,"LS",""),IF(SUM(P261:P320)&gt;0,ROUNDUP(SUM(P261:P320),0),"")))</f>
        <v/>
      </c>
      <c r="Q321" s="22" t="str">
        <f t="shared" ref="Q321" si="58">IF(Q245="","",IF(Q260="",IF(SUM(COUNTIF(Q261:Q320,"LS")+COUNTIF(Q261:Q320,"LUMP"))&gt;0,"LS",""),IF(SUM(Q261:Q320)&gt;0,ROUNDUP(SUM(Q261:Q320),0),"")))</f>
        <v/>
      </c>
      <c r="R321" s="22" t="str">
        <f t="shared" ref="R321" si="59">IF(R245="","",IF(R260="",IF(SUM(COUNTIF(R261:R320,"LS")+COUNTIF(R261:R320,"LUMP"))&gt;0,"LS",""),IF(SUM(R261:R320)&gt;0,ROUNDUP(SUM(R261:R320),0),"")))</f>
        <v/>
      </c>
      <c r="S321" s="22" t="str">
        <f t="shared" ref="S321" si="60">IF(S245="","",IF(S260="",IF(SUM(COUNTIF(S261:S320,"LS")+COUNTIF(S261:S320,"LUMP"))&gt;0,"LS",""),IF(SUM(S261:S320)&gt;0,ROUNDUP(SUM(S261:S320),0),"")))</f>
        <v/>
      </c>
      <c r="T321" s="22" t="str">
        <f t="shared" ref="T321" si="61">IF(T245="","",IF(T260="",IF(SUM(COUNTIF(T261:T320,"LS")+COUNTIF(T261:T320,"LUMP"))&gt;0,"LS",""),IF(SUM(T261:T320)&gt;0,ROUNDUP(SUM(T261:T320),0),"")))</f>
        <v/>
      </c>
      <c r="U321" s="22" t="str">
        <f t="shared" ref="U321" si="62">IF(U245="","",IF(U260="",IF(SUM(COUNTIF(U261:U320,"LS")+COUNTIF(U261:U320,"LUMP"))&gt;0,"LS",""),IF(SUM(U261:U320)&gt;0,ROUNDUP(SUM(U261:U320),0),"")))</f>
        <v/>
      </c>
      <c r="V321" s="22" t="str">
        <f t="shared" ref="V321" si="63">IF(V245="","",IF(V260="",IF(SUM(COUNTIF(V261:V320,"LS")+COUNTIF(V261:V320,"LUMP"))&gt;0,"LS",""),IF(SUM(V261:V320)&gt;0,ROUNDUP(SUM(V261:V320),0),"")))</f>
        <v/>
      </c>
      <c r="W321" s="22" t="str">
        <f t="shared" ref="W321" si="64">IF(W245="","",IF(W260="",IF(SUM(COUNTIF(W261:W320,"LS")+COUNTIF(W261:W320,"LUMP"))&gt;0,"LS",""),IF(SUM(W261:W320)&gt;0,ROUNDUP(SUM(W261:W320),0),"")))</f>
        <v/>
      </c>
      <c r="X321" s="22" t="str">
        <f t="shared" ref="X321" si="65">IF(X245="","",IF(X260="",IF(SUM(COUNTIF(X261:X320,"LS")+COUNTIF(X261:X320,"LUMP"))&gt;0,"LS",""),IF(SUM(X261:X320)&gt;0,ROUNDUP(SUM(X261:X320),0),"")))</f>
        <v/>
      </c>
      <c r="Y321" s="22" t="str">
        <f t="shared" ref="Y321" si="66">IF(Y245="","",IF(Y260="",IF(SUM(COUNTIF(Y261:Y320,"LS")+COUNTIF(Y261:Y320,"LUMP"))&gt;0,"LS",""),IF(SUM(Y261:Y320)&gt;0,ROUNDUP(SUM(Y261:Y320),0),"")))</f>
        <v/>
      </c>
      <c r="Z321" s="22" t="str">
        <f t="shared" ref="Z321" si="67">IF(Z245="","",IF(Z260="",IF(SUM(COUNTIF(Z261:Z320,"LS")+COUNTIF(Z261:Z320,"LUMP"))&gt;0,"LS",""),IF(SUM(Z261:Z320)&gt;0,ROUNDUP(SUM(Z261:Z320),0),"")))</f>
        <v/>
      </c>
      <c r="AA321" s="22" t="str">
        <f t="shared" ref="AA321" si="68">IF(AA245="","",IF(AA260="",IF(SUM(COUNTIF(AA261:AA320,"LS")+COUNTIF(AA261:AA320,"LUMP"))&gt;0,"LS",""),IF(SUM(AA261:AA320)&gt;0,ROUNDUP(SUM(AA261:AA320),0),"")))</f>
        <v/>
      </c>
      <c r="AB321" s="22" t="str">
        <f t="shared" ref="AB321" si="69">IF(AB245="","",IF(AB260="",IF(SUM(COUNTIF(AB261:AB320,"LS")+COUNTIF(AB261:AB320,"LUMP"))&gt;0,"LS",""),IF(SUM(AB261:AB320)&gt;0,ROUNDUP(SUM(AB261:AB320),0),"")))</f>
        <v/>
      </c>
      <c r="AC321" s="22" t="str">
        <f t="shared" ref="AC321" si="70">IF(AC245="","",IF(AC260="",IF(SUM(COUNTIF(AC261:AC320,"LS")+COUNTIF(AC261:AC320,"LUMP"))&gt;0,"LS",""),IF(SUM(AC261:AC320)&gt;0,ROUNDUP(SUM(AC261:AC320),0),"")))</f>
        <v/>
      </c>
      <c r="AD321" s="22" t="str">
        <f t="shared" ref="AD321" si="71">IF(AD245="","",IF(AD260="",IF(SUM(COUNTIF(AD261:AD320,"LS")+COUNTIF(AD261:AD320,"LUMP"))&gt;0,"LS",""),IF(SUM(AD261:AD320)&gt;0,ROUNDUP(SUM(AD261:AD320),0),"")))</f>
        <v/>
      </c>
      <c r="AE321" s="22" t="str">
        <f t="shared" ref="AE321" si="72">IF(AE245="","",IF(AE260="",IF(SUM(COUNTIF(AE261:AE320,"LS")+COUNTIF(AE261:AE320,"LUMP"))&gt;0,"LS",""),IF(SUM(AE261:AE320)&gt;0,ROUNDUP(SUM(AE261:AE320),0),"")))</f>
        <v/>
      </c>
    </row>
  </sheetData>
  <sheetProtection sheet="1" objects="1" scenarios="1"/>
  <mergeCells count="116"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Newman, Garrett</cp:lastModifiedBy>
  <cp:lastPrinted>2015-05-18T13:50:30Z</cp:lastPrinted>
  <dcterms:created xsi:type="dcterms:W3CDTF">2005-09-27T11:52:28Z</dcterms:created>
  <dcterms:modified xsi:type="dcterms:W3CDTF">2021-02-22T14:06:18Z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